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3600" windowWidth="20730" windowHeight="9720" tabRatio="579" firstSheet="3" activeTab="3"/>
  </bookViews>
  <sheets>
    <sheet name="general" sheetId="59" state="hidden" r:id="rId1"/>
    <sheet name="Instructivo de llenado-Formato" sheetId="24" state="hidden" r:id="rId2"/>
    <sheet name="Hoja1" sheetId="26" state="hidden" r:id="rId3"/>
    <sheet name="EDUCACION 2016" sheetId="57" r:id="rId4"/>
  </sheets>
  <definedNames>
    <definedName name="_xlnm._FilterDatabase" localSheetId="2" hidden="1">Hoja1!$A$1:$G$253</definedName>
    <definedName name="_xlnm.Print_Area" localSheetId="3">'EDUCACION 2016'!$A$1:$W$381</definedName>
    <definedName name="_xlnm.Print_Area" localSheetId="1">'Instructivo de llenado-Formato'!$A$1:$V$91</definedName>
    <definedName name="finalidad" localSheetId="3">'EDUCACION 2016'!$A$258:$A$261</definedName>
    <definedName name="finalidad" localSheetId="1">'Instructivo de llenado-Formato'!#REF!</definedName>
    <definedName name="finalidad">#REF!</definedName>
    <definedName name="funcion1" localSheetId="3">'EDUCACION 2016'!$A$265:$A$272</definedName>
    <definedName name="funcion1" localSheetId="1">'Instructivo de llenado-Formato'!#REF!</definedName>
    <definedName name="funcion1">#REF!</definedName>
    <definedName name="funcion2" localSheetId="3">'EDUCACION 2016'!$A$273:$A$279</definedName>
    <definedName name="funcion2" localSheetId="1">'Instructivo de llenado-Formato'!#REF!</definedName>
    <definedName name="funcion2">#REF!</definedName>
    <definedName name="funcion3" localSheetId="3">'EDUCACION 2016'!$A$280:$A$288</definedName>
    <definedName name="funcion3" localSheetId="1">'Instructivo de llenado-Formato'!#REF!</definedName>
    <definedName name="funcion3">#REF!</definedName>
    <definedName name="funcion4" localSheetId="3">'EDUCACION 2016'!$A$289:$A$292</definedName>
    <definedName name="funcion4" localSheetId="1">'Instructivo de llenado-Formato'!#REF!</definedName>
    <definedName name="funcion4">#REF!</definedName>
    <definedName name="Rfinalidad" localSheetId="3">'EDUCACION 2016'!$A$258:$B$261</definedName>
    <definedName name="Rfinalidad" localSheetId="1">'Instructivo de llenado-Formato'!#REF!</definedName>
    <definedName name="Rfinalidad">#REF!</definedName>
    <definedName name="Rfuncion1" localSheetId="3">'EDUCACION 2016'!$A$265:$B$272</definedName>
    <definedName name="Rfuncion1" localSheetId="1">'Instructivo de llenado-Formato'!#REF!</definedName>
    <definedName name="Rfuncion1">#REF!</definedName>
    <definedName name="Rfuncion3" localSheetId="3">'EDUCACION 2016'!$A$280:$B$288</definedName>
    <definedName name="Rfuncion3" localSheetId="1">'Instructivo de llenado-Formato'!#REF!</definedName>
    <definedName name="Rfuncion3">#REF!</definedName>
    <definedName name="_xlnm.Print_Titles" localSheetId="3">'EDUCACION 2016'!$1:$10</definedName>
    <definedName name="_xlnm.Print_Titles" localSheetId="1">'Instructivo de llenado-Formato'!#REF!</definedName>
  </definedNames>
  <calcPr calcId="124519"/>
  <fileRecoveryPr repairLoad="1"/>
</workbook>
</file>

<file path=xl/calcChain.xml><?xml version="1.0" encoding="utf-8"?>
<calcChain xmlns="http://schemas.openxmlformats.org/spreadsheetml/2006/main">
  <c r="V143" i="57"/>
  <c r="V114" l="1"/>
  <c r="C172" l="1"/>
  <c r="V138"/>
  <c r="V109"/>
  <c r="V190" l="1"/>
  <c r="V210" l="1"/>
  <c r="W46" l="1"/>
  <c r="E172" l="1"/>
  <c r="E171"/>
  <c r="C171"/>
  <c r="E143"/>
  <c r="C143"/>
  <c r="E142"/>
  <c r="C142"/>
  <c r="E114"/>
  <c r="C114"/>
  <c r="E113"/>
  <c r="C113"/>
  <c r="W171"/>
  <c r="V166"/>
  <c r="W137"/>
  <c r="V108"/>
  <c r="V83"/>
  <c r="W82" s="1"/>
  <c r="V78"/>
  <c r="V77"/>
  <c r="E83"/>
  <c r="E82"/>
  <c r="C83"/>
  <c r="C82"/>
  <c r="E52"/>
  <c r="E51"/>
  <c r="C52"/>
  <c r="C51"/>
  <c r="W142" l="1"/>
  <c r="W166"/>
  <c r="W108"/>
  <c r="W77"/>
  <c r="V51"/>
  <c r="F3"/>
  <c r="W51" l="1"/>
  <c r="W54" s="1"/>
  <c r="U83"/>
  <c r="U78"/>
  <c r="U52"/>
  <c r="W85" l="1"/>
  <c r="W174"/>
  <c r="W145"/>
  <c r="W116"/>
  <c r="L120" i="24" l="1"/>
  <c r="L119"/>
  <c r="L118"/>
  <c r="L117"/>
  <c r="L116"/>
  <c r="E116"/>
  <c r="C116"/>
  <c r="L115"/>
  <c r="L114"/>
  <c r="L113"/>
  <c r="L112"/>
  <c r="L111"/>
  <c r="E111"/>
  <c r="C111"/>
  <c r="L110"/>
  <c r="L109"/>
  <c r="L108"/>
  <c r="L107"/>
  <c r="L106"/>
  <c r="E106"/>
  <c r="C106"/>
  <c r="L105"/>
  <c r="L104"/>
  <c r="L103"/>
  <c r="L102"/>
  <c r="L101"/>
  <c r="E101"/>
  <c r="C101"/>
  <c r="E96"/>
  <c r="C96"/>
  <c r="U88"/>
  <c r="U87"/>
  <c r="V87" s="1"/>
  <c r="L100" s="1"/>
  <c r="U86"/>
  <c r="U85"/>
  <c r="V85" s="1"/>
  <c r="L99" s="1"/>
  <c r="U84"/>
  <c r="U83"/>
  <c r="V83" s="1"/>
  <c r="L98" s="1"/>
  <c r="U82"/>
  <c r="U81"/>
  <c r="V81" s="1"/>
  <c r="L97" s="1"/>
  <c r="U80"/>
  <c r="U79"/>
  <c r="V79" s="1"/>
  <c r="L96" s="1"/>
  <c r="T72"/>
  <c r="V71"/>
  <c r="U71"/>
  <c r="T67"/>
  <c r="V66"/>
  <c r="U66"/>
  <c r="T57"/>
  <c r="V56"/>
  <c r="U56"/>
  <c r="T52"/>
  <c r="V51"/>
  <c r="U51"/>
  <c r="T41"/>
  <c r="V40"/>
  <c r="U40"/>
  <c r="T36"/>
  <c r="V35"/>
  <c r="U35"/>
  <c r="F16"/>
  <c r="F15"/>
  <c r="F14"/>
</calcChain>
</file>

<file path=xl/sharedStrings.xml><?xml version="1.0" encoding="utf-8"?>
<sst xmlns="http://schemas.openxmlformats.org/spreadsheetml/2006/main" count="2449" uniqueCount="1102">
  <si>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</si>
  <si>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</si>
  <si>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</si>
  <si>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</si>
  <si>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</si>
  <si>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</si>
  <si>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</si>
  <si>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</si>
  <si>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</si>
  <si>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</si>
  <si>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</si>
  <si>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</si>
  <si>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</si>
  <si>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</si>
  <si>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</si>
  <si>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</si>
  <si>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</si>
  <si>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</si>
  <si>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</si>
  <si>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</si>
  <si>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</si>
  <si>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</si>
  <si>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</si>
  <si>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</si>
  <si>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</si>
  <si>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</si>
  <si>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</si>
  <si>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</si>
  <si>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</si>
  <si>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</si>
  <si>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</si>
  <si>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</si>
  <si>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</si>
  <si>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</si>
  <si>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</si>
  <si>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</si>
  <si>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</si>
  <si>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</si>
  <si>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</si>
  <si>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</si>
  <si>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</si>
  <si>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</si>
  <si>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</si>
  <si>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</si>
  <si>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</si>
  <si>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</si>
  <si>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</si>
  <si>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</si>
  <si>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</si>
  <si>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</si>
  <si>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</si>
  <si>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</si>
  <si>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</si>
  <si>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</si>
  <si>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</si>
  <si>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</si>
  <si>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</si>
  <si>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</si>
  <si>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</si>
  <si>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</si>
  <si>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</si>
  <si>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</si>
  <si>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</si>
  <si>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</si>
  <si>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</si>
  <si>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</si>
  <si>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</si>
  <si>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</si>
  <si>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</si>
  <si>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</si>
  <si>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</si>
  <si>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</si>
  <si>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</si>
  <si>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</si>
  <si>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</si>
  <si>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</si>
  <si>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</si>
  <si>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</si>
  <si>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</si>
  <si>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</si>
  <si>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</si>
  <si>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</si>
  <si>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</si>
  <si>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</si>
  <si>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</si>
  <si>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</si>
  <si>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</si>
  <si>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</si>
  <si>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</si>
  <si>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</si>
  <si>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</si>
  <si>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</si>
  <si>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</si>
  <si>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</si>
  <si>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</si>
  <si>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</si>
  <si>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</si>
  <si>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</si>
  <si>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</si>
  <si>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</si>
  <si>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</si>
  <si>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</si>
  <si>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</si>
  <si>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</si>
  <si>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</si>
  <si>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</si>
  <si>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</si>
  <si>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</si>
  <si>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</si>
  <si>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</si>
  <si>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</si>
  <si>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</si>
  <si>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</si>
  <si>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</si>
  <si>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</si>
  <si>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</si>
  <si>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</si>
  <si>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</si>
  <si>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</si>
  <si>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</si>
  <si>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</si>
  <si>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</si>
  <si>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</si>
  <si>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</si>
  <si>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</si>
  <si>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</si>
  <si>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</si>
  <si>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</si>
  <si>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</si>
  <si>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</si>
  <si>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</si>
  <si>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</si>
  <si>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</si>
  <si>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</si>
  <si>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</si>
  <si>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</si>
  <si>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</si>
  <si>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</si>
  <si>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</si>
  <si>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</si>
  <si>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</si>
  <si>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</si>
  <si>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</si>
  <si>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</si>
  <si>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</si>
  <si>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</si>
  <si>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</si>
  <si>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</si>
  <si>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</si>
  <si>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</si>
  <si>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</si>
  <si>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</si>
  <si>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</si>
  <si>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</si>
  <si>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</si>
  <si>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</si>
  <si>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</si>
  <si>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</si>
  <si>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</si>
  <si>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</si>
  <si>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</si>
  <si>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</si>
  <si>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</si>
  <si>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</si>
  <si>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</si>
  <si>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</si>
  <si>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</si>
  <si>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</si>
  <si>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</si>
  <si>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</si>
  <si>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</si>
  <si>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</si>
  <si>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</si>
  <si>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</si>
  <si>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</si>
  <si>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</si>
  <si>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</si>
  <si>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</si>
  <si>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</si>
  <si>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</si>
  <si>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</si>
  <si>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</si>
  <si>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</si>
  <si>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</si>
  <si>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</si>
  <si>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</si>
  <si>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</si>
  <si>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</si>
  <si>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</si>
  <si>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</si>
  <si>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</si>
  <si>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</si>
  <si>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</si>
  <si>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</si>
  <si>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</si>
  <si>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</si>
  <si>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</si>
  <si>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</si>
  <si>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</si>
  <si>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</si>
  <si>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</si>
  <si>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</si>
  <si>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</si>
  <si>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</si>
  <si>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</si>
  <si>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</si>
  <si>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</si>
  <si>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</si>
  <si>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</si>
  <si>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</si>
  <si>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</si>
  <si>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</si>
  <si>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</si>
  <si>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</si>
  <si>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</si>
  <si>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</si>
  <si>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</si>
  <si>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</si>
  <si>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</si>
  <si>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</si>
  <si>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</si>
  <si>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</si>
  <si>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</si>
  <si>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</si>
  <si>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</si>
  <si>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</si>
  <si>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</si>
  <si>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</si>
  <si>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</si>
  <si>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</si>
  <si>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</si>
  <si>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</si>
  <si>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</si>
  <si>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</si>
  <si>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</si>
  <si>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</si>
  <si>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</si>
  <si>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</si>
  <si>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</si>
  <si>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</si>
  <si>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</si>
  <si>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</si>
  <si>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</si>
  <si>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</si>
  <si>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</si>
  <si>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</si>
  <si>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</si>
  <si>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</si>
  <si>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</si>
  <si>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</si>
  <si>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</si>
  <si>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</si>
  <si>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</si>
  <si>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</si>
  <si>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</si>
  <si>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</si>
  <si>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</si>
  <si>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</si>
  <si>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</si>
  <si>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</si>
  <si>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</si>
  <si>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</si>
  <si>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</si>
  <si>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</si>
  <si>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</si>
  <si>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</si>
  <si>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</si>
  <si>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</si>
  <si>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</si>
  <si>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</si>
  <si>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</si>
  <si>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</si>
  <si>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</si>
  <si>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</si>
  <si>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</si>
  <si>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</si>
  <si>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</si>
  <si>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</si>
  <si>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</si>
  <si>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</si>
  <si>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</si>
  <si>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</si>
  <si>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</si>
  <si>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</si>
  <si>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</si>
  <si>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</si>
  <si>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</si>
  <si>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</si>
  <si>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</si>
  <si>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</si>
  <si>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</si>
  <si>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</si>
  <si>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</si>
  <si>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</si>
  <si>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</si>
  <si>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</si>
  <si>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</si>
  <si>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</si>
  <si>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</si>
  <si>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</si>
  <si>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</si>
  <si>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</si>
  <si>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</si>
  <si>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</si>
  <si>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</si>
  <si>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</si>
  <si>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</si>
  <si>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</si>
  <si>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</si>
  <si>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</si>
  <si>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</si>
  <si>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</si>
  <si>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</si>
  <si>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</si>
  <si>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</si>
  <si>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</si>
  <si>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</si>
  <si>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</si>
  <si>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</si>
  <si>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</si>
  <si>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</si>
  <si>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</si>
  <si>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</si>
  <si>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</si>
  <si>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</si>
  <si>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</si>
  <si>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</si>
  <si>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</si>
  <si>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</si>
  <si>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</si>
  <si>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</si>
  <si>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</si>
  <si>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</si>
  <si>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</si>
  <si>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</si>
  <si>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</si>
  <si>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</si>
  <si>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</si>
  <si>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</si>
  <si>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</si>
  <si>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</si>
  <si>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</si>
  <si>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</si>
  <si>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</si>
  <si>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</si>
  <si>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</si>
  <si>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</si>
  <si>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</si>
  <si>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</si>
  <si>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</si>
  <si>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</si>
  <si>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</si>
  <si>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</si>
  <si>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</si>
  <si>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</si>
  <si>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</si>
  <si>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</si>
  <si>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</si>
  <si>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</si>
  <si>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</si>
  <si>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</si>
  <si>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</si>
  <si>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</si>
  <si>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</si>
  <si>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</si>
  <si>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</si>
  <si>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</si>
  <si>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</si>
  <si>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</si>
  <si>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</si>
  <si>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</si>
  <si>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</si>
  <si>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</si>
  <si>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</si>
  <si>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</si>
  <si>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</si>
  <si>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</si>
  <si>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</si>
  <si>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</si>
  <si>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</si>
  <si>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</si>
  <si>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</si>
  <si>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</si>
  <si>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</si>
  <si>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</si>
  <si>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</si>
  <si>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</si>
  <si>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</si>
  <si>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</si>
  <si>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</si>
  <si>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</si>
  <si>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</si>
  <si>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</si>
  <si>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</si>
  <si>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</si>
  <si>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</si>
  <si>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</si>
  <si>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</si>
  <si>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</si>
  <si>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</si>
  <si>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</si>
  <si>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</si>
  <si>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</si>
  <si>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</si>
  <si>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</si>
  <si>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</si>
  <si>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</si>
  <si>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</si>
  <si>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</si>
  <si>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</si>
  <si>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</si>
  <si>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</si>
  <si>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</si>
  <si>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</si>
  <si>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</si>
  <si>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</si>
  <si>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</si>
  <si>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</si>
  <si>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</si>
  <si>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</si>
  <si>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</si>
  <si>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</si>
  <si>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</si>
  <si>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</si>
  <si>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</si>
  <si>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</si>
  <si>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</si>
  <si>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</si>
  <si>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</si>
  <si>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</si>
  <si>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</si>
  <si>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</si>
  <si>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</si>
  <si>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</si>
  <si>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</si>
  <si>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</si>
  <si>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</si>
  <si>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</si>
  <si>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</si>
  <si>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</si>
  <si>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</si>
  <si>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</si>
  <si>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</si>
  <si>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</si>
  <si>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</si>
  <si>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</si>
  <si>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</si>
  <si>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</si>
  <si>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</si>
  <si>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</si>
  <si>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</si>
  <si>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</si>
  <si>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</si>
  <si>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</si>
  <si>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</si>
  <si>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</si>
  <si>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</si>
  <si>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</si>
  <si>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</si>
  <si>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</si>
  <si>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</si>
  <si>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</si>
  <si>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</si>
  <si>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</si>
  <si>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</si>
  <si>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</si>
  <si>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</si>
  <si>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</si>
  <si>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</si>
  <si>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</si>
  <si>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</si>
  <si>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</si>
  <si>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</si>
  <si>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</si>
  <si>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</si>
  <si>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</si>
  <si>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</si>
  <si>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</si>
  <si>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</si>
  <si>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</si>
  <si>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</si>
  <si>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</si>
  <si>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</si>
  <si>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</si>
  <si>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</si>
  <si>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</si>
  <si>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</si>
  <si>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</si>
  <si>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</si>
  <si>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</si>
  <si>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</si>
  <si>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</si>
  <si>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</si>
  <si>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</si>
  <si>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</si>
  <si>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</si>
  <si>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</si>
  <si>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</si>
  <si>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</si>
  <si>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</si>
  <si>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</si>
  <si>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</si>
  <si>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</si>
  <si>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</si>
  <si>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</si>
  <si>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</si>
  <si>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</si>
  <si>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</si>
  <si>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</si>
  <si>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</si>
  <si>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</si>
  <si>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</si>
  <si>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</si>
  <si>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</si>
  <si>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</si>
  <si>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</si>
  <si>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</si>
  <si>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</si>
  <si>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</si>
  <si>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</si>
  <si>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</si>
  <si>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</si>
  <si>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</si>
  <si>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</si>
  <si>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</si>
  <si>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</si>
  <si>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</si>
  <si>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</si>
  <si>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</si>
  <si>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</si>
  <si>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</si>
  <si>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</si>
  <si>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</si>
  <si>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</si>
  <si>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</si>
  <si>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</si>
  <si>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</si>
  <si>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</si>
  <si>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</si>
  <si>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</si>
  <si>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</si>
  <si>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</si>
  <si>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</si>
  <si>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</si>
  <si>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</si>
  <si>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</si>
  <si>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</si>
  <si>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</si>
  <si>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</si>
  <si>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</si>
  <si>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</si>
  <si>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</si>
  <si>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</si>
  <si>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</si>
  <si>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</si>
  <si>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</si>
  <si>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</si>
  <si>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</si>
  <si>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</si>
  <si>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</si>
  <si>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</si>
  <si>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</si>
  <si>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</si>
  <si>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</si>
  <si>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</si>
  <si>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</si>
  <si>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</si>
  <si>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</si>
  <si>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</si>
  <si>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</si>
  <si>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</si>
  <si>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</si>
  <si>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</si>
  <si>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</si>
  <si>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</si>
  <si>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</si>
  <si>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</si>
  <si>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</si>
  <si>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</si>
  <si>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</si>
  <si>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</si>
  <si>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</si>
  <si>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</si>
  <si>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</si>
  <si>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</si>
  <si>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</si>
  <si>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</si>
  <si>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</si>
  <si>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</si>
  <si>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</si>
  <si>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</si>
  <si>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</si>
  <si>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</si>
  <si>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</si>
  <si>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</si>
  <si>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</si>
  <si>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</si>
  <si>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</si>
  <si>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</si>
  <si>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</si>
  <si>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</si>
  <si>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</si>
  <si>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</si>
  <si>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</si>
  <si>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</si>
  <si>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</si>
  <si>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</si>
  <si>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</si>
  <si>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</si>
  <si>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</si>
  <si>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</si>
  <si>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</si>
  <si>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</si>
  <si>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</si>
  <si>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</si>
  <si>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</si>
  <si>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</si>
  <si>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</si>
  <si>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</si>
  <si>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</si>
  <si>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</si>
  <si>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</si>
  <si>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</si>
  <si>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</si>
  <si>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</si>
  <si>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</si>
  <si>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</si>
  <si>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</si>
  <si>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</si>
  <si>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</si>
  <si>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</si>
  <si>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</si>
  <si>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</si>
  <si>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</si>
  <si>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</si>
  <si>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</si>
  <si>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</si>
  <si>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</si>
  <si>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</si>
  <si>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</si>
  <si>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</si>
  <si>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</si>
  <si>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</si>
  <si>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</si>
  <si>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</si>
  <si>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</si>
  <si>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</si>
  <si>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</si>
  <si>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</si>
  <si>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</si>
  <si>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</si>
  <si>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</si>
  <si>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</si>
  <si>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</si>
  <si>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</si>
  <si>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</si>
  <si>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</si>
  <si>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</si>
  <si>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</si>
  <si>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</si>
  <si>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</si>
  <si>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</si>
  <si>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</si>
  <si>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</si>
  <si>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</si>
  <si>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</si>
  <si>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</si>
  <si>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</si>
  <si>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</si>
  <si>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</si>
  <si>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</si>
  <si>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</si>
  <si>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</si>
  <si>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</si>
  <si>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</si>
  <si>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</si>
  <si>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</si>
  <si>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</si>
  <si>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</si>
  <si>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</si>
  <si>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</si>
  <si>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</si>
  <si>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</si>
  <si>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</si>
  <si>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</si>
  <si>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</si>
  <si>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</si>
  <si>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</si>
  <si>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</si>
  <si>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</si>
  <si>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</si>
  <si>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</si>
  <si>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</si>
  <si>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</si>
  <si>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</si>
  <si>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</si>
  <si>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</si>
  <si>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</si>
  <si>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</si>
  <si>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</si>
  <si>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</si>
  <si>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</si>
  <si>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</si>
  <si>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</si>
  <si>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</si>
  <si>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</si>
  <si>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</si>
  <si>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</si>
  <si>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</si>
  <si>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</si>
  <si>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</si>
  <si>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</si>
  <si>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</si>
  <si>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</si>
  <si>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</si>
  <si>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</si>
  <si>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</si>
  <si>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</si>
  <si>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</si>
  <si>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</si>
  <si>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</si>
  <si>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</si>
  <si>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</si>
  <si>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</si>
  <si>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</si>
  <si>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</si>
  <si>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</si>
  <si>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</si>
  <si>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</si>
  <si>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</si>
  <si>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</si>
  <si>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</si>
  <si>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</si>
  <si>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</si>
  <si>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</si>
  <si>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</si>
  <si>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</si>
  <si>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</si>
  <si>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</si>
  <si>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</si>
  <si>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</si>
  <si>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</si>
  <si>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</si>
  <si>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</si>
  <si>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</si>
  <si>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</si>
  <si>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</si>
  <si>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</si>
  <si>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</si>
  <si>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</si>
  <si>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</si>
  <si>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</si>
  <si>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</si>
  <si>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</si>
  <si>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</si>
  <si>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</si>
  <si>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</si>
  <si>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</si>
  <si>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</si>
  <si>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</si>
  <si>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</si>
  <si>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</si>
  <si>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</si>
  <si>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</si>
  <si>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</si>
  <si>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</si>
  <si>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</si>
  <si>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</si>
  <si>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</si>
  <si>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</si>
  <si>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</si>
  <si>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</si>
  <si>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</si>
  <si>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</si>
  <si>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</si>
  <si>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</si>
  <si>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</si>
  <si>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</si>
  <si>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</si>
  <si>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</si>
  <si>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</si>
  <si>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</si>
  <si>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</si>
  <si>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</si>
  <si>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</si>
  <si>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</si>
  <si>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</si>
  <si>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</si>
  <si>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</si>
  <si>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</si>
  <si>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</si>
  <si>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</si>
  <si>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</si>
  <si>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</si>
  <si>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</si>
  <si>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</si>
  <si>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</si>
  <si>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</si>
  <si>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</si>
  <si>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</si>
  <si>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</si>
  <si>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</si>
  <si>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</si>
  <si>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</si>
  <si>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</si>
  <si>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</si>
  <si>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</si>
  <si>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</si>
  <si>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</si>
  <si>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</si>
  <si>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</si>
  <si>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</si>
  <si>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</si>
  <si>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</si>
  <si>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</si>
  <si>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</si>
  <si>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</si>
  <si>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</si>
  <si>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</si>
  <si>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</si>
  <si>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</si>
  <si>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</si>
  <si>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</si>
  <si>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</si>
  <si>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</si>
  <si>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</si>
  <si>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</si>
  <si>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</si>
  <si>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</si>
  <si>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</si>
  <si>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</si>
  <si>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</si>
  <si>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</si>
  <si>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</si>
  <si>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</si>
  <si>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</si>
  <si>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</si>
  <si>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</si>
  <si>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</si>
  <si>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</si>
  <si>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</si>
  <si>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</si>
  <si>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</si>
  <si>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</si>
  <si>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</si>
  <si>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</si>
  <si>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</si>
  <si>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</si>
  <si>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</si>
  <si>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</si>
  <si>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</si>
  <si>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</si>
  <si>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</si>
  <si>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</si>
  <si>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</si>
  <si>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</si>
  <si>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</si>
  <si>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</si>
  <si>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</si>
  <si>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</si>
  <si>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</si>
  <si>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</si>
  <si>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</si>
  <si>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</si>
  <si>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</si>
  <si>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</si>
  <si>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</si>
  <si>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</si>
  <si>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</si>
  <si>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</si>
  <si>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</si>
  <si>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</si>
  <si>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</si>
  <si>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</si>
  <si>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</si>
  <si>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</si>
  <si>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</si>
  <si>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</si>
  <si>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</si>
  <si>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</si>
  <si>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</si>
  <si>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</si>
  <si>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</si>
  <si>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</si>
  <si>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</si>
  <si>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</si>
  <si>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</si>
  <si>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</si>
  <si>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</si>
  <si>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</si>
  <si>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</si>
  <si>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</si>
  <si>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</si>
  <si>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</si>
  <si>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</si>
  <si>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</si>
  <si>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</si>
  <si>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</si>
  <si>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</si>
  <si>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</si>
  <si>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</si>
  <si>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</si>
  <si>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</si>
  <si>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</si>
  <si>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</si>
  <si>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</si>
  <si>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</si>
  <si>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</si>
  <si>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</si>
  <si>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</si>
  <si>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</si>
  <si>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</si>
  <si>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</si>
  <si>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</si>
  <si>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</si>
  <si>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</si>
  <si>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</si>
  <si>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</si>
  <si>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</si>
  <si>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</si>
  <si>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</si>
  <si>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</si>
  <si>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</si>
  <si>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</si>
  <si>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</si>
  <si>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</si>
  <si>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</si>
  <si>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</si>
  <si>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</si>
  <si>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</si>
  <si>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</si>
  <si>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</si>
  <si>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</si>
  <si>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</si>
  <si>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</si>
  <si>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</si>
  <si>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</si>
  <si>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</si>
  <si>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</si>
  <si>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</si>
  <si>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</si>
  <si>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</si>
  <si>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</si>
  <si>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</si>
  <si>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</si>
  <si>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</si>
  <si>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</si>
  <si>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</si>
  <si>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</si>
  <si>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</si>
  <si>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</si>
  <si>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</si>
  <si>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</si>
  <si>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</si>
  <si>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</si>
  <si>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</si>
  <si>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</si>
  <si>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</si>
  <si>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</si>
  <si>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</si>
  <si>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</si>
  <si>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</si>
  <si>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</si>
  <si>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</si>
  <si>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</si>
  <si>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</si>
  <si>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</si>
  <si>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</si>
  <si>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</si>
  <si>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</si>
  <si>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</si>
  <si>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</si>
  <si>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</si>
  <si>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</si>
  <si>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</si>
  <si>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</si>
  <si>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</si>
  <si>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</si>
  <si>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</si>
  <si>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</si>
  <si>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</si>
  <si>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</si>
  <si>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</si>
  <si>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</si>
  <si>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</si>
  <si>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</si>
  <si>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</si>
  <si>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</si>
  <si>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</si>
  <si>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</si>
  <si>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</si>
  <si>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</si>
  <si>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</si>
  <si>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</si>
  <si>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</si>
  <si>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</si>
  <si>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</si>
  <si>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</si>
  <si>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</si>
  <si>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RESPONSABLE 1</t>
  </si>
  <si>
    <t>RESPONSABLE 2</t>
  </si>
  <si>
    <t>RESPONSABLE 3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</si>
  <si>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</si>
  <si>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</si>
  <si>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</si>
  <si>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</si>
  <si>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</si>
  <si>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</si>
  <si>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</si>
  <si>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</si>
  <si>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</si>
  <si>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</si>
  <si>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</si>
  <si>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</si>
  <si>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</si>
  <si>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CONTRALOR MUNICIPAL</t>
  </si>
  <si>
    <t>TIPO DE INDICADOR</t>
  </si>
  <si>
    <t xml:space="preserve">COMPORTAMIENTO DEL INDICADOR HACIA LA META </t>
  </si>
  <si>
    <t>REALIZADO
VARIABLE 1</t>
  </si>
  <si>
    <t>REALIZADO
VARIABLE 2</t>
  </si>
  <si>
    <t>Eficacia</t>
  </si>
  <si>
    <t>Ascendente</t>
  </si>
  <si>
    <t>persona</t>
  </si>
  <si>
    <t>Variación Porcentual</t>
  </si>
  <si>
    <t>META PROGRAMADA EN EL AÑO</t>
  </si>
  <si>
    <t>RESULTADO ALCANZADO EN EL AÑO</t>
  </si>
  <si>
    <t>v1/v2*100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</si>
  <si>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</si>
  <si>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</si>
  <si>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</si>
  <si>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</si>
  <si>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</si>
  <si>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</si>
  <si>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</si>
  <si>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</si>
  <si>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</si>
  <si>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</si>
  <si>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</si>
  <si>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</si>
  <si>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</si>
  <si>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</si>
  <si>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Desarrollo de Actividades de Fomento a la Educación y Cultura del Municipio</t>
  </si>
  <si>
    <t>Eje 1. Gobierno honesto, al servicio de todos.</t>
  </si>
  <si>
    <t>Gestión</t>
  </si>
  <si>
    <t>anual</t>
  </si>
  <si>
    <t>Mejorar la Infraestuctura Educativa y Cultural en la población escolar del municipio de Izúcar de matamoros</t>
  </si>
  <si>
    <t>mensual</t>
  </si>
  <si>
    <t>Actividad</t>
  </si>
  <si>
    <t>Regiduría de Educación</t>
  </si>
  <si>
    <t xml:space="preserve">Organización, Planeación y Elaboración de Programas   de Ceremonias Cívicas de Cada ocho Días </t>
  </si>
  <si>
    <t xml:space="preserve">Organización, Planeación y Elaboración de Programas   de Ceremonias Cívicas  Conmemorando Natalicios o Aniversarios  Luctuosos </t>
  </si>
  <si>
    <t>Eventos</t>
  </si>
  <si>
    <t xml:space="preserve">Apoyo a Eventos de Educaciòn de la Regiòn </t>
  </si>
  <si>
    <t>$700,000,00</t>
  </si>
  <si>
    <t xml:space="preserve">Presentación del Ballet Juvenil del Barrio de San Juán Piaxtla Estampas de Sones y Chilenas de Guerrero y Veracruz, en el Teatro al Aire Libre, “Josefina Esparza Soriano”. </t>
  </si>
  <si>
    <t xml:space="preserve">Presentación del Ballet Folklórico “XANAT” de la Benemérita Universidad Autónoma de Puebla (BUAP) </t>
  </si>
  <si>
    <t>Realización Desfile de  Arcos Florales,  contando con la participación de Banda de Música, Danza del Árbol de la Vida, 6 Danzas autóctonas  de Municipio invitado del estado de Puebla, Turibús.</t>
  </si>
  <si>
    <t>PRESENTACIÓN DE LA ORQUESTA SINFONICA Y CORO DE LA SECRETARÍA DE MARINA (SEMAR)</t>
  </si>
  <si>
    <t>PROGRAMA PRESUPUESTARIO 2017</t>
  </si>
  <si>
    <t>DESFILE DE DÍA DE MUERTOS TOMICCAHUITL 2017</t>
  </si>
  <si>
    <t>DESFILE DEL 20 DE NOVIEMBRE EN CONMEMORACIÓN AL 107 ANIVERSARIO DE LA REVOLUCIÓN MEXICANA DE 1910</t>
  </si>
  <si>
    <t xml:space="preserve">Mejorar las condiciones de las Instituciones Educativas en nuestro Municipio </t>
  </si>
  <si>
    <t xml:space="preserve"> Escuelas al cien Izúcar de Matamoros </t>
  </si>
  <si>
    <t>Número de Instituciones Beneficiadas con Mejoras en materia de Construcción e Infraestructura en 2017</t>
  </si>
  <si>
    <t>Número de Instituciones Beneficiadas con Mejoras en materia de Construcción e Infraestructura en 2016</t>
  </si>
  <si>
    <t>Incrementar el numero de mochilas entregadas en el esquema peso a peso,</t>
  </si>
  <si>
    <t>Variación Porcentual del año actual al año anterior del numero de mochilas entregadas bajo el esquema peso a peso</t>
  </si>
  <si>
    <t>Número de mochilas entregadas bajo el esquema peso a peso en el  año 2017</t>
  </si>
  <si>
    <t>Número de mochilas entregadas bajo el esquema peso a peso en el  año 2016</t>
  </si>
  <si>
    <t xml:space="preserve">Cumplimiento Porcentual del Programa Cívico Anual </t>
  </si>
  <si>
    <t>Desarrollo de Actividades Cívicas y Culturales (Ceremonias de cada ocho días y conmemorativas, Desfiles y Programas Culturales)</t>
  </si>
  <si>
    <t>Número de Eventos del Programa Cívico - Cultural  en  2017</t>
  </si>
  <si>
    <t>Número de Eventos del Programa Cívico - Cultural  del año anterior 2016</t>
  </si>
  <si>
    <t>Incentivos y Obsequios entregados a Escuelas durante Concursos Deportivos y de Aprovechamiento Académico, y apoyos a Instituciones Escolares en sus Eventos tales como (Día del niño, Día del Estudiante, 10 de Mayo, y Día del Maestro),</t>
  </si>
  <si>
    <t>Variación porcentual de entrega de Incentivos, Obsequios y apoyos</t>
  </si>
  <si>
    <t>Trimestral</t>
  </si>
  <si>
    <t>Número de Instituciones  Beneciadas con Incentivos, Obsequios y apoyos escolares del presente año 2017</t>
  </si>
  <si>
    <t>Número de Instituciones  Beneciadas con Incentivos, Obsequios y apoyos escolares del año anterior 2016</t>
  </si>
  <si>
    <t xml:space="preserve">COMPONENTE 3
RESUMEN NARRATIVO </t>
  </si>
  <si>
    <t>Número de Instituciones beneficiadas con los Servicios de Atención Escolar que realiza la Dirección de Educación</t>
  </si>
  <si>
    <t>Atención a Escuelas mediante los Servicios De Atención Escolar que realiza la Dirección de Educación tales como:  Caravanas Culturales, Ferias de Oferta Educativa, Promoción y realización de Foros contra el Bullying y acoso Cibernético, así como apoyo de Bibliobús o Biblioteca Movil en comunidades del Municipio.</t>
  </si>
  <si>
    <t>semestral</t>
  </si>
  <si>
    <t xml:space="preserve">C1 </t>
  </si>
  <si>
    <t xml:space="preserve">3ER Festival Cultural OAXACA EN IZÚCAR 2017 </t>
  </si>
  <si>
    <t xml:space="preserve">&lt;&lt;DESFILE CÍVICO DEL 16 DE SEPTIEMBRE EN CONMEMORACIÓN DEL 207 ANIVERSARIO DE LA INDEPENDENCIA DE NUESTRO PAÍS&gt;&gt;
</t>
  </si>
  <si>
    <t xml:space="preserve">C2  </t>
  </si>
  <si>
    <t xml:space="preserve">Exposición Artesanal, Gastronòmica, Cultural, Talleres 3ER Festival Cultural OAXACA EN iIZÚCAR 2017  </t>
  </si>
  <si>
    <t xml:space="preserve">Presentación de la Compañía de Danza Folklórica "México Mágico"
</t>
  </si>
  <si>
    <t>Número de Presentación de Payasitos durante festividades del DÍA DEL NIÑO</t>
  </si>
  <si>
    <t>Número de Instituciones Beneficiadas para el Desarrollo de sus Festividades del 10 de Mayo</t>
  </si>
  <si>
    <t>Número de Instituciones Beneficiadas para el Desarrollo de sus Festividades del Día del Maestro</t>
  </si>
  <si>
    <t>Numero de Instituciones beneficiadas con obsequios para sus clausuras de Fin de Cursos</t>
  </si>
  <si>
    <t>Incentivos (Usb´s, Calculadoras, Trofeos, Medallas, Uniformes etc) entregados a Alumnos de Telesecundarías durante Concursos de Aprovechamiento y Deportivos</t>
  </si>
  <si>
    <t>Número de Instituciones Beneficiadas con Incentivos (Usb´s, Calculadoras, Trofeos, Medallas, Uniformes etc)</t>
  </si>
  <si>
    <t>C3</t>
  </si>
  <si>
    <t>Personas</t>
  </si>
  <si>
    <t>Numero de Alumnos Beneficiados con la Ponencia en contra del Bulling impartida por la Dra. Susana Ángeles Salas.</t>
  </si>
  <si>
    <t xml:space="preserve">Numero de Alumnos que asisitieron a la 3ER CARAVANA CULTURAL </t>
  </si>
  <si>
    <t>Numero de Estudiantes asistentes en la Feria Universitaria Izúcar 2017</t>
  </si>
  <si>
    <t>Numero de estudiantes beneficiados con la Visita de la Biblioteca Movil (Bibliobús) en su Comunidad.</t>
  </si>
  <si>
    <t>Número de estudiantes beneficiados con los Servicios de Atención Escolar que realiza la Dirección de Educación  año 2017</t>
  </si>
  <si>
    <t>Número de estudiantes beneficiados con los Servicios de Atención Escolar que realiza la Dirección de Educación  añor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</si>
</sst>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11" borderId="1" xfId="2" applyFont="1" applyFill="1" applyBorder="1" applyAlignment="1" applyProtection="1">
      <alignment horizontal="center" vertical="center"/>
      <protection locked="0" hidden="1"/>
    </xf>
    <xf numFmtId="0" fontId="13" fillId="0" borderId="1" xfId="2" applyFont="1" applyFill="1" applyBorder="1" applyAlignment="1" applyProtection="1">
      <alignment horizontal="center" vertical="center"/>
      <protection locked="0" hidden="1"/>
    </xf>
    <xf numFmtId="0" fontId="13" fillId="11" borderId="1" xfId="2" applyFont="1" applyFill="1" applyBorder="1" applyAlignment="1" applyProtection="1">
      <alignment horizontal="center" vertical="center" wrapText="1"/>
      <protection locked="0" hidden="1"/>
    </xf>
    <xf numFmtId="0" fontId="1" fillId="0" borderId="1" xfId="2" applyFont="1" applyFill="1" applyBorder="1" applyAlignment="1" applyProtection="1">
      <alignment horizontal="center" vertical="center"/>
      <protection locked="0" hidden="1"/>
    </xf>
    <xf numFmtId="1" fontId="13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8" borderId="1" xfId="2" applyFont="1" applyFill="1" applyBorder="1" applyAlignment="1" applyProtection="1">
      <alignment horizontal="center" vertical="center"/>
      <protection locked="0" hidden="1"/>
    </xf>
    <xf numFmtId="3" fontId="5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Protection="1">
      <protection hidden="1"/>
    </xf>
    <xf numFmtId="0" fontId="3" fillId="0" borderId="0" xfId="2" applyFont="1" applyFill="1" applyAlignment="1" applyProtection="1">
      <alignment vertical="center" wrapText="1"/>
      <protection hidden="1"/>
    </xf>
    <xf numFmtId="0" fontId="1" fillId="0" borderId="0" xfId="2" applyFont="1" applyFill="1" applyBorder="1" applyAlignment="1" applyProtection="1">
      <alignment horizontal="left" vertical="center" wrapText="1"/>
      <protection locked="0" hidden="1"/>
    </xf>
    <xf numFmtId="0" fontId="5" fillId="0" borderId="12" xfId="2" applyFont="1" applyFill="1" applyBorder="1" applyAlignment="1" applyProtection="1">
      <alignment horizontal="center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/>
      <protection locked="0" hidden="1"/>
    </xf>
    <xf numFmtId="0" fontId="2" fillId="0" borderId="0" xfId="2" applyFont="1" applyFill="1" applyBorder="1" applyAlignment="1" applyProtection="1">
      <alignment horizontal="right" vertical="center" wrapText="1"/>
      <protection locked="0" hidden="1"/>
    </xf>
    <xf numFmtId="0" fontId="5" fillId="0" borderId="3" xfId="2" applyFont="1" applyFill="1" applyBorder="1" applyAlignment="1" applyProtection="1">
      <alignment horizontal="justify" vertical="center" wrapText="1"/>
      <protection locked="0" hidden="1"/>
    </xf>
    <xf numFmtId="0" fontId="22" fillId="0" borderId="12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horizontal="center" vertical="center"/>
      <protection hidden="1"/>
    </xf>
    <xf numFmtId="0" fontId="9" fillId="0" borderId="3" xfId="2" applyFont="1" applyFill="1" applyBorder="1" applyAlignment="1" applyProtection="1">
      <alignment horizontal="center" vertical="center"/>
      <protection hidden="1"/>
    </xf>
    <xf numFmtId="0" fontId="8" fillId="0" borderId="1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 applyAlignment="1" applyProtection="1">
      <alignment horizontal="center" vertical="center" wrapText="1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" xfId="2" applyFont="1" applyFill="1" applyBorder="1" applyAlignment="1" applyProtection="1">
      <alignment horizontal="center" vertical="center"/>
      <protection hidden="1"/>
    </xf>
    <xf numFmtId="0" fontId="8" fillId="0" borderId="4" xfId="2" applyFont="1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37" fillId="0" borderId="5" xfId="0" applyFont="1" applyFill="1" applyBorder="1" applyAlignment="1" applyProtection="1">
      <alignment horizontal="center" vertical="center" wrapText="1"/>
      <protection locked="0" hidden="1"/>
    </xf>
    <xf numFmtId="0" fontId="37" fillId="0" borderId="6" xfId="0" applyFont="1" applyFill="1" applyBorder="1" applyAlignment="1" applyProtection="1">
      <alignment horizontal="center" vertical="center" wrapText="1"/>
      <protection locked="0" hidden="1"/>
    </xf>
    <xf numFmtId="0" fontId="37" fillId="0" borderId="7" xfId="0" applyFont="1" applyFill="1" applyBorder="1" applyAlignment="1" applyProtection="1">
      <alignment horizontal="center" vertical="center" wrapText="1"/>
      <protection locked="0" hidden="1"/>
    </xf>
    <xf numFmtId="0" fontId="37" fillId="0" borderId="8" xfId="0" applyFont="1" applyFill="1" applyBorder="1" applyAlignment="1" applyProtection="1">
      <alignment horizontal="center" vertical="center" wrapText="1"/>
      <protection locked="0" hidden="1"/>
    </xf>
    <xf numFmtId="9" fontId="5" fillId="8" borderId="1" xfId="3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38" fillId="0" borderId="5" xfId="0" applyFont="1" applyFill="1" applyBorder="1" applyAlignment="1" applyProtection="1">
      <alignment horizontal="center" vertical="center" wrapText="1"/>
      <protection locked="0" hidden="1"/>
    </xf>
    <xf numFmtId="0" fontId="38" fillId="0" borderId="6" xfId="0" applyFont="1" applyFill="1" applyBorder="1" applyAlignment="1" applyProtection="1">
      <alignment horizontal="center" vertical="center" wrapText="1"/>
      <protection locked="0" hidden="1"/>
    </xf>
    <xf numFmtId="0" fontId="38" fillId="0" borderId="7" xfId="0" applyFont="1" applyFill="1" applyBorder="1" applyAlignment="1" applyProtection="1">
      <alignment horizontal="center" vertical="center" wrapText="1"/>
      <protection locked="0" hidden="1"/>
    </xf>
    <xf numFmtId="0" fontId="38" fillId="0" borderId="8" xfId="0" applyFont="1" applyFill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8" borderId="14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1" fillId="0" borderId="5" xfId="0" applyFont="1" applyFill="1" applyBorder="1" applyAlignment="1" applyProtection="1">
      <alignment horizontal="center" vertical="top" wrapText="1"/>
      <protection locked="0" hidden="1"/>
    </xf>
    <xf numFmtId="0" fontId="21" fillId="0" borderId="6" xfId="0" applyFont="1" applyFill="1" applyBorder="1" applyAlignment="1" applyProtection="1">
      <alignment horizontal="center" vertical="top" wrapText="1"/>
      <protection locked="0" hidden="1"/>
    </xf>
    <xf numFmtId="0" fontId="21" fillId="0" borderId="7" xfId="0" applyFont="1" applyFill="1" applyBorder="1" applyAlignment="1" applyProtection="1">
      <alignment horizontal="center" vertical="top" wrapText="1"/>
      <protection locked="0" hidden="1"/>
    </xf>
    <xf numFmtId="0" fontId="21" fillId="0" borderId="8" xfId="0" applyFont="1" applyFill="1" applyBorder="1" applyAlignment="1" applyProtection="1">
      <alignment horizontal="center" vertical="top" wrapText="1"/>
      <protection locked="0" hidden="1"/>
    </xf>
    <xf numFmtId="0" fontId="21" fillId="0" borderId="5" xfId="0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 wrapText="1"/>
      <protection locked="0" hidden="1"/>
    </xf>
    <xf numFmtId="0" fontId="21" fillId="0" borderId="7" xfId="0" applyFont="1" applyFill="1" applyBorder="1" applyAlignment="1" applyProtection="1">
      <alignment horizontal="center" vertical="center" wrapText="1"/>
      <protection locked="0" hidden="1"/>
    </xf>
    <xf numFmtId="0" fontId="21" fillId="0" borderId="8" xfId="0" applyFont="1" applyFill="1" applyBorder="1" applyAlignment="1" applyProtection="1">
      <alignment horizontal="center" vertical="center" wrapText="1"/>
      <protection locked="0" hidden="1"/>
    </xf>
    <xf numFmtId="0" fontId="24" fillId="0" borderId="5" xfId="0" applyFont="1" applyFill="1" applyBorder="1" applyAlignment="1" applyProtection="1">
      <alignment horizontal="center" vertical="center" wrapText="1"/>
      <protection locked="0" hidden="1"/>
    </xf>
    <xf numFmtId="0" fontId="24" fillId="0" borderId="6" xfId="0" applyFont="1" applyFill="1" applyBorder="1" applyAlignment="1" applyProtection="1">
      <alignment horizontal="center" vertical="center" wrapText="1"/>
      <protection locked="0" hidden="1"/>
    </xf>
    <xf numFmtId="0" fontId="24" fillId="0" borderId="7" xfId="0" applyFont="1" applyFill="1" applyBorder="1" applyAlignment="1" applyProtection="1">
      <alignment horizontal="center" vertical="center" wrapText="1"/>
      <protection locked="0" hidden="1"/>
    </xf>
    <xf numFmtId="0" fontId="24" fillId="0" borderId="8" xfId="0" applyFont="1" applyFill="1" applyBorder="1" applyAlignment="1" applyProtection="1">
      <alignment horizontal="center" vertical="center" wrapText="1"/>
      <protection locked="0" hidden="1"/>
    </xf>
    <xf numFmtId="0" fontId="37" fillId="0" borderId="5" xfId="0" applyFont="1" applyFill="1" applyBorder="1" applyAlignment="1" applyProtection="1">
      <alignment horizontal="center" vertical="top" wrapText="1"/>
      <protection locked="0" hidden="1"/>
    </xf>
    <xf numFmtId="0" fontId="37" fillId="0" borderId="6" xfId="0" applyFont="1" applyFill="1" applyBorder="1" applyAlignment="1" applyProtection="1">
      <alignment horizontal="center" vertical="top" wrapText="1"/>
      <protection locked="0" hidden="1"/>
    </xf>
    <xf numFmtId="0" fontId="37" fillId="0" borderId="7" xfId="0" applyFont="1" applyFill="1" applyBorder="1" applyAlignment="1" applyProtection="1">
      <alignment horizontal="center" vertical="top" wrapText="1"/>
      <protection locked="0" hidden="1"/>
    </xf>
    <xf numFmtId="0" fontId="37" fillId="0" borderId="8" xfId="0" applyFont="1" applyFill="1" applyBorder="1" applyAlignment="1" applyProtection="1">
      <alignment horizontal="center" vertical="top" wrapText="1"/>
      <protection locked="0" hidden="1"/>
    </xf>
    <xf numFmtId="0" fontId="7" fillId="0" borderId="11" xfId="2" applyFont="1" applyBorder="1" applyAlignment="1" applyProtection="1">
      <alignment horizontal="center" vertical="center" wrapText="1"/>
      <protection locked="0" hidden="1"/>
    </xf>
    <xf numFmtId="0" fontId="7" fillId="0" borderId="2" xfId="2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49" fontId="39" fillId="8" borderId="11" xfId="2" applyNumberFormat="1" applyFont="1" applyFill="1" applyBorder="1" applyAlignment="1" applyProtection="1">
      <alignment horizontal="center" vertical="center" wrapText="1"/>
      <protection hidden="1"/>
    </xf>
    <xf numFmtId="49" fontId="39" fillId="8" borderId="14" xfId="2" applyNumberFormat="1" applyFont="1" applyFill="1" applyBorder="1" applyAlignment="1" applyProtection="1">
      <alignment horizontal="center" vertical="center" wrapText="1"/>
      <protection hidden="1"/>
    </xf>
    <xf numFmtId="49" fontId="39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49" fontId="29" fillId="8" borderId="6" xfId="2" applyNumberFormat="1" applyFont="1" applyFill="1" applyBorder="1" applyAlignment="1" applyProtection="1">
      <alignment horizontal="center" vertical="center" wrapText="1"/>
      <protection hidden="1"/>
    </xf>
    <xf numFmtId="49" fontId="29" fillId="8" borderId="17" xfId="2" applyNumberFormat="1" applyFont="1" applyFill="1" applyBorder="1" applyAlignment="1" applyProtection="1">
      <alignment horizontal="center" vertical="center" wrapText="1"/>
      <protection hidden="1"/>
    </xf>
    <xf numFmtId="49" fontId="29" fillId="8" borderId="8" xfId="2" applyNumberFormat="1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/>
    <cellStyle name="Porcentual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/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/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/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/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/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/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/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/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/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/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/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/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/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/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/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/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/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/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/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/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/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/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/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/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/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/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/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/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/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/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/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/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/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/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/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/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/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/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/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/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/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/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/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/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/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/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/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/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/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/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/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/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/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/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/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/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/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/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/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/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/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/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/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/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/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/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/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/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/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/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/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/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/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/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/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/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/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/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/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/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/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/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/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/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/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/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/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/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/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/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/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/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/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/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/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/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/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/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/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/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/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/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/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/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/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/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/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/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/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/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/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/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/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/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/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/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/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/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/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/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/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/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/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/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/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/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/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/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/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/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/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/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/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/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/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/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/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/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/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/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/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/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/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/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/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/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/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/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/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/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/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/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/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/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/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/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/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/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/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/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/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/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/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/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/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/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/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/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/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/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/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/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/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/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/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/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/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/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/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/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/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/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/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/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/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/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/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/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/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/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/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/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/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/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/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/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/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/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/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/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/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/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/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/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/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/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/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/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/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/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/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/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/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/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/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/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/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/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/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/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/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/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/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/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/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/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/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/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/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/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/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/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/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/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/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/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/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/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/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/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/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/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/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/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/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/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/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/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/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/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/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/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/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/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/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/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/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/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/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/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/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/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/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/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/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/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/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/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/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/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/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/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/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/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/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/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/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/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/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/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/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/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/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/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/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/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/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3" tooltip="De click aqui para regresar a Inicio"/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66261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/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HOJA1DE: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68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9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0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3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4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8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8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9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0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0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2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39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5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6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6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7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8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8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9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910" name="Text Box 4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1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1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3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4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5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7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8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9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11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3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4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4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5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5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67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6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1080" name="Text Box 4"/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6" name="Text Box 4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123825</xdr:rowOff>
    </xdr:from>
    <xdr:to>
      <xdr:col>2</xdr:col>
      <xdr:colOff>85725</xdr:colOff>
      <xdr:row>182</xdr:row>
      <xdr:rowOff>116371</xdr:rowOff>
    </xdr:to>
    <xdr:sp macro="" textlink="">
      <xdr:nvSpPr>
        <xdr:cNvPr id="1221" name="Text Box 4"/>
        <xdr:cNvSpPr txBox="1">
          <a:spLocks noChangeArrowheads="1"/>
        </xdr:cNvSpPr>
      </xdr:nvSpPr>
      <xdr:spPr bwMode="auto">
        <a:xfrm>
          <a:off x="1209675" y="53320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224" name="Text Box 4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0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4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1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76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80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8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2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5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98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1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1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1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2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3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3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42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50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6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6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68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8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68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8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69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0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70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71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2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3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4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7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7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8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8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9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01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15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7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2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35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7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4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5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6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8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8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5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89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9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89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1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1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1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2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4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3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983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7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0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0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09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17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2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5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39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4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4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5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67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69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3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83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87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91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93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97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09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05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09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5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7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25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31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35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7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43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44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45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47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5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6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7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8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8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6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9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9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0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0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0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20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22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2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36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40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44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4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50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54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60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62" name="Text Box 4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6" name="Text Box 4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70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74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82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84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6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88" name="Text Box 4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0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92" name="Text Box 4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96" name="Text Box 4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0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0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4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6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2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2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22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26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30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34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3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3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4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42" name="Text Box 4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4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8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50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58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/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378860</xdr:rowOff>
    </xdr:to>
    <xdr:sp macro="" textlink="">
      <xdr:nvSpPr>
        <xdr:cNvPr id="2375" name="Text Box 4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378860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378" name="Text Box 4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4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238123</xdr:rowOff>
    </xdr:to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238123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4"/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116962</xdr:rowOff>
    </xdr:to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116962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4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8" name="Text Box 4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2" name="Text Box 4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6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2412" name="Text Box 4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2418" name="Text Box 4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2419" name="Text Box 6"/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2422" name="Text Box 6"/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2424" name="Text Box 4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28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0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32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439" name="Text Box 4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2440" name="Text Box 6"/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2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43" name="Text Box 4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2444" name="Text Box 6"/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49" name="Text Box 4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2450" name="Text Box 6"/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1" name="Text Box 4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3" name="Text Box 4"/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4" name="Text Box 6"/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5" name="Text Box 6"/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69" name="Text Box 4"/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70" name="Text Box 6"/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5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6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7" name="Text Box 4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9" name="Text Box 4"/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0" name="Text Box 4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3" name="Text Box 4"/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4" name="Text Box 6"/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7" name="Text Box 4"/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9" name="Text Box 4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90" name="Text Box 6"/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3" name="Text Box 4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4" name="Text Box 6"/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2498" name="Text Box 4"/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2500" name="Text Box 4"/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2501" name="Text Box 4"/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2502" name="Text Box 4"/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2503" name="Text Box 4"/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2504" name="Text Box 4"/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2505" name="Text Box 4"/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6" name="Text Box 4"/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7" name="Text Box 4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9" name="Text Box 4"/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10" name="Text Box 6"/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2" name="Text Box 4"/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0" name="Text Box 4"/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4" name="Text Box 4"/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0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6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7" name="Text Box 4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0" name="Text Box 4"/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3" name="Text Box 4"/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7" name="Text Box 4"/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9" name="Text Box 4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1" name="Text Box 4"/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2" name="Text Box 6"/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4" name="Text Box 4"/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7" name="Text Box 4"/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3" name="Text Box 4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4" name="Text Box 6"/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9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8" name="Text Box 4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0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6" name="Text Box 4"/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8" name="Text Box 4"/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7" name="Text Box 4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8" name="Text Box 6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9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1" name="Text Box 4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7" name="Text Box 4"/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8" name="Text Box 6"/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12" name="Text Box 6"/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7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8" name="Text Box 4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1" name="Text Box 4"/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2" name="Text Box 6"/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9" name="Text Box 4"/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1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3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5" name="Text Box 4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2" name="Text Box 4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6" name="Text Box 4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8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1" name="Text Box 4"/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3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8" name="Text Box 4"/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9" name="Text Box 6"/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1" name="Text Box 4"/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7" name="Text Box 4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81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2" name="Text Box 4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5" name="Text Box 4"/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6" name="Text Box 6"/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9" name="Text Box 4"/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90" name="Text Box 6"/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9" name="Text Box 4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2" name="Text Box 4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3" name="Text Box 6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8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9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0" name="Text Box 4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4" name="Text Box 4"/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7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5" name="Text Box 4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7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8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31" name="Text Box 6"/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2" name="Text Box 4"/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5" name="Text Box 4"/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4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8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40" name="Text Box 6"/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2" name="Text Box 6"/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5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6" name="Text Box 4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7" name="Text Box 6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9" name="Text Box 4"/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50" name="Text Box 6"/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5" name="Text Box 4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7" name="Text Box 4"/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9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1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2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0" name="Text Box 4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2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4" name="Text Box 4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6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7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780" name="Text Box 4"/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1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3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5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789" name="Text Box 4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790" name="Text Box 6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91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793" name="Text Box 4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796" name="Text Box 4"/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798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799" name="Text Box 4"/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00" name="Text Box 6"/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1" name="Text Box 4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2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177</xdr:row>
      <xdr:rowOff>0</xdr:rowOff>
    </xdr:from>
    <xdr:ext cx="85725" cy="675153"/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07" name="Text Box 4"/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08" name="Text Box 6"/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09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10" name="Text Box 4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11" name="Text Box 6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13" name="Text Box 4"/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5" name="Text Box 4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19" name="Text Box 4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21" name="Text Box 4"/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23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25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26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27" name="Text Box 4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30" name="Text Box 4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34" name="Text Box 4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6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37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38" name="Text Box 4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40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842" name="Text Box 4"/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6322"/>
    <xdr:sp macro="" textlink="">
      <xdr:nvSpPr>
        <xdr:cNvPr id="2843" name="Text Box 4"/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44" name="Text Box 4"/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7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49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0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853" name="Text Box 4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2854" name="Text Box 6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5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56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2858" name="Text Box 6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60" name="Text Box 4"/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2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63" name="Text Box 4"/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5" name="Text Box 4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6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67" name="Text Box 4"/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68" name="Text Box 6"/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69" name="Text Box 4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70" name="Text Box 6"/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71" name="Text Box 4"/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2873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74" name="Text Box 4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76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77" name="Text Box 4"/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1416"/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79" name="Text Box 4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0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836"/>
    <xdr:sp macro="" textlink="">
      <xdr:nvSpPr>
        <xdr:cNvPr id="2882" name="Text Box 6"/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3" name="Text Box 4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836"/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85" name="Text Box 4"/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836"/>
    <xdr:sp macro="" textlink="">
      <xdr:nvSpPr>
        <xdr:cNvPr id="2886" name="Text Box 6"/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87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888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89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91" name="Text Box 4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2892" name="Text Box 6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94" name="Text Box 4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6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98" name="Text Box 4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2899" name="Text Box 6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900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2901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902" name="Text Box 4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904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2905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6" name="Text Box 4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7" name="Text Box 6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8" name="Text Box 8"/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909" name="Text Box 4"/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0" name="Text Box 4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45</xdr:row>
      <xdr:rowOff>426485</xdr:rowOff>
    </xdr:to>
    <xdr:sp macro="" textlink="">
      <xdr:nvSpPr>
        <xdr:cNvPr id="2912" name="Text Box 4"/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378860</xdr:rowOff>
    </xdr:to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915" name="Text Box 4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92916</xdr:rowOff>
    </xdr:to>
    <xdr:sp macro="" textlink="">
      <xdr:nvSpPr>
        <xdr:cNvPr id="2916" name="Text Box 6"/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238123</xdr:rowOff>
    </xdr:to>
    <xdr:sp macro="" textlink="">
      <xdr:nvSpPr>
        <xdr:cNvPr id="2917" name="Text Box 4"/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3" name="Text Box 4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381000</xdr:rowOff>
    </xdr:to>
    <xdr:sp macro="" textlink="">
      <xdr:nvSpPr>
        <xdr:cNvPr id="2926" name="Text Box 6"/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7" name="Text Box 6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111919</xdr:rowOff>
    </xdr:to>
    <xdr:sp macro="" textlink="">
      <xdr:nvSpPr>
        <xdr:cNvPr id="2928" name="Text Box 4"/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111919</xdr:rowOff>
    </xdr:to>
    <xdr:sp macro="" textlink="">
      <xdr:nvSpPr>
        <xdr:cNvPr id="2929" name="Text Box 6"/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0" name="Text Box 4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1" name="Text Box 6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4" name="Text Box 4"/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35" name="Text Box 6"/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6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8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9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2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3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4" name="Text Box 4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5" name="Text Box 6"/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6" name="Text Box 4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1" name="Text Box 4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4" name="Text Box 4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5" name="Text Box 6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6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7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1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2" name="Text Box 4"/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64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6" name="Text Box 6"/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8" name="Text Box 4"/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9" name="Text Box 6"/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2" name="Text Box 4"/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4" name="Text Box 4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5" name="Text Box 6"/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6" name="Text Box 4"/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8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9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0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1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7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8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89" name="Text Box 4"/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90" name="Text Box 6"/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1" name="Text Box 4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3" name="Text Box 4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4" name="Text Box 6"/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5" name="Text Box 4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6" name="Text Box 6"/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8" name="Text Box 4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01" name="Text Box 6"/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3" name="Text Box 4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4" name="Text Box 6"/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6" name="Text Box 6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7" name="Text Box 4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9" name="Text Box 4"/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10" name="Text Box 6"/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1" name="Text Box 4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6" name="Text Box 4"/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8" name="Text Box 4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22" name="Text Box 4"/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23" name="Text Box 6"/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4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6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8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0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2" name="Text Box 4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4" name="Text Box 4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5" name="Text Box 6"/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2" name="Text Box 4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4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6" name="Text Box 4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52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8" name="Text Box 4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0" name="Text Box 4"/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4" name="Text Box 4"/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8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0" name="Text Box 4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2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3" name="Text Box 4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4" name="Text Box 6"/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6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7" name="Text Box 4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80" name="Text Box 6"/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1" name="Text Box 4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3" name="Text Box 4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4" name="Text Box 6"/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6" name="Text Box 4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1" name="Text Box 4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2" name="Text Box 6"/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3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6" name="Text Box 6"/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7" name="Text Box 4"/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99" name="Text Box 4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00" name="Text Box 6"/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4" name="Text Box 4"/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8" name="Text Box 4"/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10" name="Text Box 4"/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6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0" name="Text Box 4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2" name="Text Box 4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3" name="Text Box 6"/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4" name="Text Box 4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26" name="Text Box 6"/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0" name="Text Box 4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2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4" name="Text Box 4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6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40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1" name="Text Box 4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4" name="Text Box 4"/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6" name="Text Box 4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2" name="Text Box 4"/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4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1" name="Text Box 4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2" name="Text Box 6"/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4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5" name="Text Box 4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6" name="Text Box 6"/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7" name="Text Box 4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69" name="Text Box 4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1" name="Text Box 4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73" name="Text Box 4"/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4" name="Text Box 4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79" name="Text Box 4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1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5" name="Text Box 4"/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7" name="Text Box 4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8" name="Text Box 6"/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2" name="Text Box 4"/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4" name="Text Box 4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6" name="Text Box 4"/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8" name="Text Box 4"/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0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4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6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8" name="Text Box 4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0" name="Text Box 4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2" name="Text Box 4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3" name="Text Box 6"/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6" name="Text Box 6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8" name="Text Box 4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0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1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2" name="Text Box 4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4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6" name="Text Box 4"/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29" name="Text Box 4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4" name="Text Box 4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8" name="Text Box 4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0" name="Text Box 4"/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2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4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49" name="Text Box 4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50" name="Text Box 6"/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1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2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3" name="Text Box 4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4" name="Text Box 6"/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5" name="Text Box 4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7" name="Text Box 4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61" name="Text Box 4"/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2" name="Text Box 4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64" name="Text Box 4"/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6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9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0" name="Text Box 6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3" name="Text Box 4"/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5" name="Text Box 4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6" name="Text Box 6"/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77" name="Text Box 4"/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78" name="Text Box 6"/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4" name="Text Box 4"/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6" name="Text Box 4"/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88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0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2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4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8" name="Text Box 4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3302" name="Text Box 6"/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06" name="Text Box 4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8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12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314" name="Text Box 4"/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17" name="Text Box 4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2" name="Text Box 4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324" name="Text Box 4"/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6" name="Text Box 4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328" name="Text Box 4"/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32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334" name="Text Box 4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36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39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0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3" name="Text Box 4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345" name="Text Box 4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47" name="Text Box 4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348" name="Text Box 6"/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349" name="Text Box 4"/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4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55" name="Text Box 4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56" name="Text Box 6"/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7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59" name="Text Box 4"/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61" name="Text Box 4"/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362" name="Text Box 6"/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63" name="Text Box 4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64" name="Text Box 6"/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365" name="Text Box 4"/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66" name="Text Box 6"/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0" name="Text Box 4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72" name="Text Box 4"/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73" name="Text Box 6"/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6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0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1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2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384" name="Text Box 4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14300"/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6" name="Text Box 4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88" name="Text Box 4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114300"/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14300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91" name="Text Box 4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94" name="Text Box 4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6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98" name="Text Box 4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00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402" name="Text Box 4"/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6274"/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408" name="Text Box 4"/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24218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0" name="Text Box 4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412" name="Text Box 4"/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7957"/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4" name="Text Box 4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7957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416" name="Text Box 4"/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7957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18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20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422" name="Text Box 4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6348"/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4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425" name="Text Box 4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6373"/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7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429" name="Text Box 4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5153"/>
    <xdr:sp macro="" textlink="">
      <xdr:nvSpPr>
        <xdr:cNvPr id="3430" name="Text Box 6"/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31" name="Text Box 4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5153"/>
    <xdr:sp macro="" textlink="">
      <xdr:nvSpPr>
        <xdr:cNvPr id="3432" name="Text Box 6"/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433" name="Text Box 4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85725" cy="675153"/>
    <xdr:sp macro="" textlink="">
      <xdr:nvSpPr>
        <xdr:cNvPr id="3434" name="Text Box 6"/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85725" cy="152400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0</xdr:rowOff>
    </xdr:from>
    <xdr:ext cx="85725" cy="150329"/>
    <xdr:sp macro="" textlink="">
      <xdr:nvSpPr>
        <xdr:cNvPr id="3437" name="Text Box 4"/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440" name="Text Box 4"/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2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43" name="Text Box 4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44" name="Text Box 6"/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47" name="Text Box 4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48" name="Text Box 6"/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51" name="Text Box 4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14300"/>
    <xdr:sp macro="" textlink="">
      <xdr:nvSpPr>
        <xdr:cNvPr id="3452" name="Text Box 6"/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177</xdr:row>
      <xdr:rowOff>0</xdr:rowOff>
    </xdr:from>
    <xdr:ext cx="85725" cy="819150"/>
    <xdr:sp macro="" textlink="">
      <xdr:nvSpPr>
        <xdr:cNvPr id="3453" name="Text Box 4"/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819150"/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5" name="Text Box 6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56" name="Text Box 4"/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1019175"/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676274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85725" cy="676274"/>
    <xdr:sp macro="" textlink="">
      <xdr:nvSpPr>
        <xdr:cNvPr id="3462" name="Text Box 4"/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177</xdr:row>
      <xdr:rowOff>0</xdr:rowOff>
    </xdr:from>
    <xdr:ext cx="85725" cy="676274"/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65" name="Text Box 6"/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64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177</xdr:row>
      <xdr:rowOff>0</xdr:rowOff>
    </xdr:from>
    <xdr:ext cx="85725" cy="676274"/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177</xdr:row>
      <xdr:rowOff>0</xdr:rowOff>
    </xdr:from>
    <xdr:ext cx="85725" cy="676274"/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1143000</xdr:colOff>
      <xdr:row>19</xdr:row>
      <xdr:rowOff>28575</xdr:rowOff>
    </xdr:from>
    <xdr:to>
      <xdr:col>18</xdr:col>
      <xdr:colOff>171450</xdr:colOff>
      <xdr:row>19</xdr:row>
      <xdr:rowOff>219075</xdr:rowOff>
    </xdr:to>
    <xdr:sp macro="" textlink="">
      <xdr:nvSpPr>
        <xdr:cNvPr id="3470" name="3469 CuadroTexto"/>
        <xdr:cNvSpPr txBox="1"/>
      </xdr:nvSpPr>
      <xdr:spPr>
        <a:xfrm>
          <a:off x="2352675" y="3848100"/>
          <a:ext cx="60007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Eje</a:t>
          </a:r>
          <a:r>
            <a:rPr lang="es-MX" sz="1100" baseline="0"/>
            <a:t> 2,3  EDUCAR PARA TRANSFORMAR EL FUTURO DE PUEBLA</a:t>
          </a:r>
          <a:endParaRPr lang="es-MX" sz="1100"/>
        </a:p>
      </xdr:txBody>
    </xdr:sp>
    <xdr:clientData/>
  </xdr:twoCellAnchor>
  <xdr:twoCellAnchor>
    <xdr:from>
      <xdr:col>2</xdr:col>
      <xdr:colOff>1381126</xdr:colOff>
      <xdr:row>12</xdr:row>
      <xdr:rowOff>150020</xdr:rowOff>
    </xdr:from>
    <xdr:to>
      <xdr:col>22</xdr:col>
      <xdr:colOff>600076</xdr:colOff>
      <xdr:row>13</xdr:row>
      <xdr:rowOff>202408</xdr:rowOff>
    </xdr:to>
    <xdr:sp macro="" textlink="">
      <xdr:nvSpPr>
        <xdr:cNvPr id="3471" name="3470 CuadroTexto"/>
        <xdr:cNvSpPr txBox="1"/>
      </xdr:nvSpPr>
      <xdr:spPr>
        <a:xfrm>
          <a:off x="2595564" y="2471739"/>
          <a:ext cx="7970043" cy="254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DESARROLLO SOCIAL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22</xdr:col>
      <xdr:colOff>600075</xdr:colOff>
      <xdr:row>15</xdr:row>
      <xdr:rowOff>28575</xdr:rowOff>
    </xdr:to>
    <xdr:sp macro="" textlink="">
      <xdr:nvSpPr>
        <xdr:cNvPr id="3472" name="3471 CuadroTexto"/>
        <xdr:cNvSpPr txBox="1"/>
      </xdr:nvSpPr>
      <xdr:spPr>
        <a:xfrm>
          <a:off x="2600325" y="2724150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EDUCACIÓN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22</xdr:col>
      <xdr:colOff>600075</xdr:colOff>
      <xdr:row>15</xdr:row>
      <xdr:rowOff>247650</xdr:rowOff>
    </xdr:to>
    <xdr:sp macro="" textlink="">
      <xdr:nvSpPr>
        <xdr:cNvPr id="3473" name="3472 CuadroTexto"/>
        <xdr:cNvSpPr txBox="1"/>
      </xdr:nvSpPr>
      <xdr:spPr>
        <a:xfrm>
          <a:off x="2600325" y="2943225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OTROS SERVICIOS EDUCATIVOS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22</xdr:col>
      <xdr:colOff>600075</xdr:colOff>
      <xdr:row>16</xdr:row>
      <xdr:rowOff>247650</xdr:rowOff>
    </xdr:to>
    <xdr:sp macro="" textlink="">
      <xdr:nvSpPr>
        <xdr:cNvPr id="3474" name="3473 CuadroTexto"/>
        <xdr:cNvSpPr txBox="1"/>
      </xdr:nvSpPr>
      <xdr:spPr>
        <a:xfrm>
          <a:off x="2600325" y="3228975"/>
          <a:ext cx="7543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INCREMENTAR LA CALIDAD Y ACCESO A LA EDUCACIÓN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6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8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79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0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4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6" name="Text Box 8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8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89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3491" name="Text Box 4"/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3492" name="Text Box 6"/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3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4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49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1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3503" name="Text Box 4"/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3504" name="Text Box 6"/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05" name="Text Box 4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7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8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1" name="Text Box 4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2" name="Text Box 6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3" name="Text Box 4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5" name="Text Box 4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3516" name="Text Box 6"/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17" name="Text Box 4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3518" name="Text Box 6"/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1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3524" name="Text Box 6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5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3526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3527" name="Text Box 4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3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54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4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54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97319</xdr:rowOff>
    </xdr:to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3545" name="Text Box 4"/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3546" name="Text Box 6"/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47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49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51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552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55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3559" name="Text Box 4"/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3560" name="Text Box 6"/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57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572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7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4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3586" name="Text Box 4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3587" name="Text Box 6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59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59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59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0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60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60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0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0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60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09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11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12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3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4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15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16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19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62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2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2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24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25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2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28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29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116369</xdr:rowOff>
    </xdr:to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34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3636" name="Text Box 4"/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97319</xdr:rowOff>
    </xdr:to>
    <xdr:sp macro="" textlink="">
      <xdr:nvSpPr>
        <xdr:cNvPr id="3637" name="Text Box 6"/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8" name="Text Box 4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97319</xdr:rowOff>
    </xdr:to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3640" name="Text Box 4"/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97319</xdr:rowOff>
    </xdr:to>
    <xdr:sp macro="" textlink="">
      <xdr:nvSpPr>
        <xdr:cNvPr id="3641" name="Text Box 6"/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4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4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46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48" name="Text Box 4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97319</xdr:rowOff>
    </xdr:to>
    <xdr:sp macro="" textlink="">
      <xdr:nvSpPr>
        <xdr:cNvPr id="3649" name="Text Box 6"/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0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1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2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53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56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62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663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4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66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68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669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70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671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67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67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3674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7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8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8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68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68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68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90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691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6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0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0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0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1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1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1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1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1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1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1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1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2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2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3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3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3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3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73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2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744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3745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6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47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748" name="Text Box 4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97319</xdr:rowOff>
    </xdr:to>
    <xdr:sp macro="" textlink="">
      <xdr:nvSpPr>
        <xdr:cNvPr id="3749" name="Text Box 6"/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97319</xdr:rowOff>
    </xdr:to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97319</xdr:rowOff>
    </xdr:to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755" name="Text Box 4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97319</xdr:rowOff>
    </xdr:to>
    <xdr:sp macro="" textlink="">
      <xdr:nvSpPr>
        <xdr:cNvPr id="3756" name="Text Box 6"/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757" name="Text Box 4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97319</xdr:rowOff>
    </xdr:to>
    <xdr:sp macro="" textlink="">
      <xdr:nvSpPr>
        <xdr:cNvPr id="3758" name="Text Box 6"/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759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76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6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7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7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7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7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8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8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8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7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79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0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0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1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1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12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13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1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1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16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1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1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2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2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3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3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4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4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5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5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5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5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86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6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6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86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67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6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6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7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7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7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7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881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8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9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89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9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89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9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89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0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0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1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1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1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2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2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3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3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3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3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3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4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4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4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5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395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5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5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5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5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5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6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396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6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966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7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7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7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7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8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8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398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39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9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0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0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1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1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1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1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2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23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24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025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026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2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2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2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3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3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035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036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7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38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4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4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4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04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4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5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5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5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6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6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6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6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6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7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7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8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08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8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086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8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09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91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92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09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0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0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1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1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1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1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2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2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2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3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3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4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4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4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5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5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5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5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6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6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7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7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7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7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8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18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1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9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19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9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0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0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1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1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1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1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2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2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3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3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4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4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5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5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5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6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6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6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6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6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6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6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6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2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2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8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8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9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98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299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0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0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02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03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0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0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1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1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2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2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2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2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3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3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4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4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5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5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5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35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357" name="Text Box 4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135419</xdr:rowOff>
    </xdr:to>
    <xdr:sp macro="" textlink="">
      <xdr:nvSpPr>
        <xdr:cNvPr id="4358" name="Text Box 6"/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36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36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6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6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367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368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6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37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125894</xdr:rowOff>
    </xdr:to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7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7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8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8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8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3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9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39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39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0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1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1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1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1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2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2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422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423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2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2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3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3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3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3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3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4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4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4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4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5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45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5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5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45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460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6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46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72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8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8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8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48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8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9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49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49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0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0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0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0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0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0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1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1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1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1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2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2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52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2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0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3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54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179</xdr:row>
      <xdr:rowOff>106844</xdr:rowOff>
    </xdr:to>
    <xdr:sp macro="" textlink="">
      <xdr:nvSpPr>
        <xdr:cNvPr id="4543" name="Text Box 4"/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54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5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55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3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5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5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6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6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6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7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8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58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8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8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59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9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59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59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9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59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0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1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1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1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1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1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1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1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1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62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2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2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2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106844</xdr:rowOff>
    </xdr:to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633" name="Text Box 4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179</xdr:row>
      <xdr:rowOff>106844</xdr:rowOff>
    </xdr:to>
    <xdr:sp macro="" textlink="">
      <xdr:nvSpPr>
        <xdr:cNvPr id="4634" name="Text Box 6"/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3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4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4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4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4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4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5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5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5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6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6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6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4665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7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7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67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67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67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684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685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8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4687" name="Text Box 4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4688" name="Text Box 6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8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69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69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69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69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69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0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0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703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0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1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1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1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1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1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72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72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2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73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31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732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37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738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45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746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4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4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5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5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5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6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6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6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7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7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7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7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77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77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78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78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9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79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0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0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0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0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1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1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1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1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1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2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2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83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83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83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483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839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4840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843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4844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847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4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851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5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5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5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6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6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6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6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6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6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7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8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8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88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88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88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8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89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89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9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89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0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0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1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1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1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1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2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2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2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3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4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4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4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4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4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4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4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5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5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5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5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5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5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6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7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7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7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7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7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8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8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8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8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498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8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9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499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499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49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499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0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0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0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11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012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1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2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2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2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2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2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2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3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3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3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3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3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3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3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3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4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4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4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4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4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5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5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5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5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5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5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5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5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5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5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6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061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062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6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6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7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7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7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7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7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8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8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08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8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08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8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8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9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9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9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09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9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09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09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0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101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102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0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09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10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13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14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1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1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1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1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2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2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2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2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3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134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13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13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3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14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4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4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5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5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5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5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6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6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16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6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16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6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7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17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7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17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1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8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18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19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19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0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0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0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0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1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1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21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21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21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1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2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2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2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3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3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3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3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4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4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4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4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5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64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6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7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74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75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7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7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7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7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8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28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9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92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293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94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295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9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29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9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30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30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0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0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1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2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2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2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2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3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48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0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1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52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353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4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5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5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5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6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6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6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6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6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7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7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7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7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7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7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8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8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8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38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8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8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9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39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0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0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0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0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0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0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417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2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2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2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2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3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3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3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3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3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3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4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4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4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4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446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447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2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5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5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6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6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6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6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6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6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72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473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76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477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80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8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48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8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8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4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5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96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497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8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2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503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0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0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0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0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0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0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1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1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1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1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1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2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2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2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24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525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26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28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30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531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2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38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4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42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43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46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50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54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55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56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60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64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68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0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572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4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6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577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78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80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581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84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85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88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94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98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0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02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03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4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06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0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0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179</xdr:row>
      <xdr:rowOff>154469</xdr:rowOff>
    </xdr:to>
    <xdr:sp macro="" textlink="">
      <xdr:nvSpPr>
        <xdr:cNvPr id="5612" name="Text Box 6"/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13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14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2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2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2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2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3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3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4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4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4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4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4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4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49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650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1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2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5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6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5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6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6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6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6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6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7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7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75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76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7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79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680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8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8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83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684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8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68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8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8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89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690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5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96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9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69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699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00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03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04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0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07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09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10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1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2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17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18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1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21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22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23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24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25" name="Text Box 4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106844</xdr:rowOff>
    </xdr:to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7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8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29" name="Text Box 4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179</xdr:row>
      <xdr:rowOff>106844</xdr:rowOff>
    </xdr:to>
    <xdr:sp macro="" textlink="">
      <xdr:nvSpPr>
        <xdr:cNvPr id="5730" name="Text Box 6"/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1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2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37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38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3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45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46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47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48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49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0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51" name="Text Box 4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135419</xdr:rowOff>
    </xdr:to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3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4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106844</xdr:rowOff>
    </xdr:to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7" name="Text Box 4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106844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59" name="Text Box 4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106844</xdr:rowOff>
    </xdr:to>
    <xdr:sp macro="" textlink="">
      <xdr:nvSpPr>
        <xdr:cNvPr id="5760" name="Text Box 6"/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6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76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6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6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3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4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179</xdr:row>
      <xdr:rowOff>125894</xdr:rowOff>
    </xdr:to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79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0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1" name="Text Box 4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82" name="Text Box 6"/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8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785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786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8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8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793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794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79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797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798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0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0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805" name="Text Box 4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383071</xdr:rowOff>
    </xdr:to>
    <xdr:sp macro="" textlink="">
      <xdr:nvSpPr>
        <xdr:cNvPr id="5806" name="Text Box 6"/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07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08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09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1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13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14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1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17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18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19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20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21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22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5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6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7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8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5831" name="Text Box 4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179</xdr:row>
      <xdr:rowOff>68744</xdr:rowOff>
    </xdr:to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179</xdr:row>
      <xdr:rowOff>68744</xdr:rowOff>
    </xdr:to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5835" name="Text Box 4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179</xdr:row>
      <xdr:rowOff>68744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68744</xdr:rowOff>
    </xdr:to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68744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373546</xdr:rowOff>
    </xdr:to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2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5843" name="Text Box 4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145773</xdr:rowOff>
    </xdr:to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5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6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47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48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49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50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51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52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53" name="Text Box 4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179</xdr:row>
      <xdr:rowOff>106844</xdr:rowOff>
    </xdr:to>
    <xdr:sp macro="" textlink="">
      <xdr:nvSpPr>
        <xdr:cNvPr id="5854" name="Text Box 6"/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55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56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57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58" name="Text Box 4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155298</xdr:rowOff>
    </xdr:to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62" name="Text Box 4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240194</xdr:rowOff>
    </xdr:to>
    <xdr:sp macro="" textlink="">
      <xdr:nvSpPr>
        <xdr:cNvPr id="5863" name="Text Box 6"/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4" name="Text Box 4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240194</xdr:rowOff>
    </xdr:to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66" name="Text Box 4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240194</xdr:rowOff>
    </xdr:to>
    <xdr:sp macro="" textlink="">
      <xdr:nvSpPr>
        <xdr:cNvPr id="5867" name="Text Box 6"/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68" name="Text Box 4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179</xdr:row>
      <xdr:rowOff>106844</xdr:rowOff>
    </xdr:to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114300</xdr:rowOff>
    </xdr:to>
    <xdr:sp macro="" textlink="">
      <xdr:nvSpPr>
        <xdr:cNvPr id="5871" name="Text Box 4"/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5872" name="Text Box 4"/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104774</xdr:rowOff>
    </xdr:to>
    <xdr:sp macro="" textlink="">
      <xdr:nvSpPr>
        <xdr:cNvPr id="5873" name="Text Box 4"/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104775</xdr:rowOff>
    </xdr:to>
    <xdr:sp macro="" textlink="">
      <xdr:nvSpPr>
        <xdr:cNvPr id="5875" name="Text Box 4"/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5876" name="Text Box 4"/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116542</xdr:rowOff>
    </xdr:to>
    <xdr:sp macro="" textlink="">
      <xdr:nvSpPr>
        <xdr:cNvPr id="5877" name="Text Box 4"/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5878" name="Text Box 4"/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179</xdr:row>
      <xdr:rowOff>112619</xdr:rowOff>
    </xdr:to>
    <xdr:sp macro="" textlink="">
      <xdr:nvSpPr>
        <xdr:cNvPr id="5879" name="Text Box 4"/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4" customWidth="1"/>
    <col min="2" max="2" width="9.42578125" style="124" customWidth="1"/>
    <col min="3" max="3" width="29.42578125" style="135" customWidth="1"/>
    <col min="4" max="16384" width="11.42578125" style="122"/>
  </cols>
  <sheetData>
    <row r="1" spans="1:3" ht="33" customHeight="1">
      <c r="A1" s="121" t="s">
        <v>1027</v>
      </c>
      <c r="B1" s="121" t="s">
        <v>1028</v>
      </c>
      <c r="C1" s="121" t="s">
        <v>1029</v>
      </c>
    </row>
    <row r="2" spans="1:3" ht="16.5" customHeight="1">
      <c r="A2" s="123">
        <v>1</v>
      </c>
      <c r="B2" s="124" t="s">
        <v>343</v>
      </c>
      <c r="C2" s="125" t="s">
        <v>344</v>
      </c>
    </row>
    <row r="3" spans="1:3" ht="16.5" customHeight="1">
      <c r="A3" s="123">
        <v>2</v>
      </c>
      <c r="B3" s="124" t="s">
        <v>345</v>
      </c>
      <c r="C3" s="125" t="s">
        <v>346</v>
      </c>
    </row>
    <row r="4" spans="1:3" ht="29.25" customHeight="1">
      <c r="A4" s="123">
        <v>3</v>
      </c>
      <c r="B4" s="124" t="s">
        <v>347</v>
      </c>
      <c r="C4" s="125" t="s">
        <v>348</v>
      </c>
    </row>
    <row r="5" spans="1:3" ht="16.5" customHeight="1">
      <c r="A5" s="123">
        <v>4</v>
      </c>
      <c r="B5" s="124" t="s">
        <v>349</v>
      </c>
      <c r="C5" s="125" t="s">
        <v>350</v>
      </c>
    </row>
    <row r="6" spans="1:3" ht="29.25" customHeight="1">
      <c r="A6" s="123">
        <v>5</v>
      </c>
      <c r="B6" s="124" t="s">
        <v>351</v>
      </c>
      <c r="C6" s="125" t="s">
        <v>352</v>
      </c>
    </row>
    <row r="7" spans="1:3" ht="29.25" customHeight="1">
      <c r="A7" s="123">
        <v>6</v>
      </c>
      <c r="B7" s="124" t="s">
        <v>353</v>
      </c>
      <c r="C7" s="125" t="s">
        <v>354</v>
      </c>
    </row>
    <row r="8" spans="1:3" ht="29.25" customHeight="1">
      <c r="A8" s="123">
        <v>7</v>
      </c>
      <c r="B8" s="124" t="s">
        <v>831</v>
      </c>
      <c r="C8" s="125" t="s">
        <v>355</v>
      </c>
    </row>
    <row r="9" spans="1:3" ht="29.25" customHeight="1">
      <c r="A9" s="123">
        <v>8</v>
      </c>
      <c r="B9" s="124" t="s">
        <v>356</v>
      </c>
      <c r="C9" s="125" t="s">
        <v>357</v>
      </c>
    </row>
    <row r="10" spans="1:3" ht="29.25" customHeight="1">
      <c r="A10" s="123">
        <v>9</v>
      </c>
      <c r="B10" s="124" t="s">
        <v>358</v>
      </c>
      <c r="C10" s="125" t="s">
        <v>359</v>
      </c>
    </row>
    <row r="11" spans="1:3" ht="29.25" customHeight="1">
      <c r="A11" s="123">
        <v>10</v>
      </c>
      <c r="B11" s="124" t="s">
        <v>360</v>
      </c>
      <c r="C11" s="125" t="s">
        <v>361</v>
      </c>
    </row>
    <row r="12" spans="1:3" ht="28.5" customHeight="1">
      <c r="A12" s="123">
        <v>11</v>
      </c>
      <c r="B12" s="124" t="s">
        <v>832</v>
      </c>
      <c r="C12" s="125" t="s">
        <v>362</v>
      </c>
    </row>
    <row r="13" spans="1:3" ht="29.25" customHeight="1">
      <c r="A13" s="123">
        <v>12</v>
      </c>
      <c r="B13" s="124" t="s">
        <v>363</v>
      </c>
      <c r="C13" s="125" t="s">
        <v>364</v>
      </c>
    </row>
    <row r="14" spans="1:3" ht="29.25" customHeight="1">
      <c r="A14" s="123">
        <v>13</v>
      </c>
      <c r="B14" s="124" t="s">
        <v>365</v>
      </c>
      <c r="C14" s="125" t="s">
        <v>366</v>
      </c>
    </row>
    <row r="15" spans="1:3" ht="29.25" customHeight="1">
      <c r="A15" s="123">
        <v>14</v>
      </c>
      <c r="B15" s="124" t="s">
        <v>367</v>
      </c>
      <c r="C15" s="125" t="s">
        <v>368</v>
      </c>
    </row>
    <row r="16" spans="1:3" ht="39.75" customHeight="1">
      <c r="A16" s="123">
        <v>15</v>
      </c>
      <c r="B16" s="124" t="s">
        <v>369</v>
      </c>
      <c r="C16" s="125" t="s">
        <v>370</v>
      </c>
    </row>
    <row r="17" spans="1:3" ht="29.25" customHeight="1">
      <c r="A17" s="123">
        <v>16</v>
      </c>
      <c r="B17" s="124" t="s">
        <v>371</v>
      </c>
      <c r="C17" s="125" t="s">
        <v>372</v>
      </c>
    </row>
    <row r="18" spans="1:3" ht="29.25" customHeight="1">
      <c r="A18" s="123">
        <v>17</v>
      </c>
      <c r="B18" s="124" t="s">
        <v>373</v>
      </c>
      <c r="C18" s="125" t="s">
        <v>374</v>
      </c>
    </row>
    <row r="19" spans="1:3" ht="29.25" customHeight="1">
      <c r="A19" s="123">
        <v>18</v>
      </c>
      <c r="B19" s="124" t="s">
        <v>375</v>
      </c>
      <c r="C19" s="125" t="s">
        <v>376</v>
      </c>
    </row>
    <row r="20" spans="1:3" ht="29.25" customHeight="1">
      <c r="A20" s="123">
        <v>19</v>
      </c>
      <c r="B20" s="124" t="s">
        <v>377</v>
      </c>
      <c r="C20" s="125" t="s">
        <v>378</v>
      </c>
    </row>
    <row r="21" spans="1:3" ht="29.25" customHeight="1">
      <c r="A21" s="123">
        <v>20</v>
      </c>
      <c r="B21" s="124" t="s">
        <v>379</v>
      </c>
      <c r="C21" s="125" t="s">
        <v>380</v>
      </c>
    </row>
    <row r="22" spans="1:3" ht="29.25" customHeight="1">
      <c r="A22" s="123">
        <v>21</v>
      </c>
      <c r="B22" s="124" t="s">
        <v>381</v>
      </c>
      <c r="C22" s="125" t="s">
        <v>382</v>
      </c>
    </row>
    <row r="23" spans="1:3" ht="29.25" customHeight="1">
      <c r="A23" s="123">
        <v>22</v>
      </c>
      <c r="B23" s="124" t="s">
        <v>833</v>
      </c>
      <c r="C23" s="125" t="s">
        <v>383</v>
      </c>
    </row>
    <row r="24" spans="1:3" ht="16.5" customHeight="1">
      <c r="A24" s="123">
        <v>23</v>
      </c>
      <c r="B24" s="124" t="s">
        <v>384</v>
      </c>
      <c r="C24" s="125" t="s">
        <v>385</v>
      </c>
    </row>
    <row r="25" spans="1:3" ht="16.5" customHeight="1">
      <c r="A25" s="123">
        <v>24</v>
      </c>
      <c r="B25" s="124" t="s">
        <v>386</v>
      </c>
      <c r="C25" s="125" t="s">
        <v>387</v>
      </c>
    </row>
    <row r="26" spans="1:3" ht="16.5" customHeight="1">
      <c r="A26" s="123">
        <v>25</v>
      </c>
      <c r="B26" s="124" t="s">
        <v>388</v>
      </c>
      <c r="C26" s="125" t="s">
        <v>389</v>
      </c>
    </row>
    <row r="27" spans="1:3" ht="16.5" customHeight="1">
      <c r="A27" s="123">
        <v>26</v>
      </c>
      <c r="B27" s="124" t="s">
        <v>390</v>
      </c>
      <c r="C27" s="125" t="s">
        <v>391</v>
      </c>
    </row>
    <row r="28" spans="1:3" ht="16.5" customHeight="1">
      <c r="A28" s="123">
        <v>27</v>
      </c>
      <c r="B28" s="124" t="s">
        <v>392</v>
      </c>
      <c r="C28" s="125" t="s">
        <v>393</v>
      </c>
    </row>
    <row r="29" spans="1:3" ht="16.5" customHeight="1">
      <c r="A29" s="123">
        <v>28</v>
      </c>
      <c r="B29" s="124" t="s">
        <v>394</v>
      </c>
      <c r="C29" s="125" t="s">
        <v>395</v>
      </c>
    </row>
    <row r="30" spans="1:3" ht="16.5" customHeight="1">
      <c r="A30" s="123">
        <v>29</v>
      </c>
      <c r="B30" s="124" t="s">
        <v>396</v>
      </c>
      <c r="C30" s="125" t="s">
        <v>397</v>
      </c>
    </row>
    <row r="31" spans="1:3" ht="16.5" customHeight="1">
      <c r="A31" s="123">
        <v>30</v>
      </c>
      <c r="B31" s="124" t="s">
        <v>398</v>
      </c>
      <c r="C31" s="125" t="s">
        <v>399</v>
      </c>
    </row>
    <row r="32" spans="1:3" ht="16.5" customHeight="1">
      <c r="A32" s="123">
        <v>31</v>
      </c>
      <c r="B32" s="124" t="s">
        <v>400</v>
      </c>
      <c r="C32" s="125" t="s">
        <v>401</v>
      </c>
    </row>
    <row r="33" spans="1:3" ht="16.5" customHeight="1">
      <c r="A33" s="123">
        <v>32</v>
      </c>
      <c r="B33" s="124" t="s">
        <v>402</v>
      </c>
      <c r="C33" s="125" t="s">
        <v>403</v>
      </c>
    </row>
    <row r="34" spans="1:3" ht="16.5" customHeight="1">
      <c r="A34" s="123">
        <v>33</v>
      </c>
      <c r="B34" s="124" t="s">
        <v>404</v>
      </c>
      <c r="C34" s="125" t="s">
        <v>405</v>
      </c>
    </row>
    <row r="35" spans="1:3" ht="16.5" customHeight="1">
      <c r="A35" s="123">
        <v>34</v>
      </c>
      <c r="B35" s="124" t="s">
        <v>834</v>
      </c>
      <c r="C35" s="125" t="s">
        <v>406</v>
      </c>
    </row>
    <row r="36" spans="1:3" ht="16.5" customHeight="1">
      <c r="A36" s="123">
        <v>35</v>
      </c>
      <c r="B36" s="124" t="s">
        <v>407</v>
      </c>
      <c r="C36" s="125" t="s">
        <v>408</v>
      </c>
    </row>
    <row r="37" spans="1:3" ht="16.5" customHeight="1">
      <c r="A37" s="123">
        <v>36</v>
      </c>
      <c r="B37" s="124" t="s">
        <v>409</v>
      </c>
      <c r="C37" s="125" t="s">
        <v>410</v>
      </c>
    </row>
    <row r="38" spans="1:3" ht="29.25" customHeight="1">
      <c r="A38" s="123">
        <v>37</v>
      </c>
      <c r="B38" s="124" t="s">
        <v>411</v>
      </c>
      <c r="C38" s="125" t="s">
        <v>412</v>
      </c>
    </row>
    <row r="39" spans="1:3" ht="29.25" customHeight="1">
      <c r="A39" s="123">
        <v>38</v>
      </c>
      <c r="B39" s="124" t="s">
        <v>413</v>
      </c>
      <c r="C39" s="125" t="s">
        <v>414</v>
      </c>
    </row>
    <row r="40" spans="1:3" ht="29.25" customHeight="1">
      <c r="A40" s="123">
        <v>39</v>
      </c>
      <c r="B40" s="124" t="s">
        <v>415</v>
      </c>
      <c r="C40" s="125" t="s">
        <v>416</v>
      </c>
    </row>
    <row r="41" spans="1:3" ht="29.25" customHeight="1">
      <c r="A41" s="123">
        <v>40</v>
      </c>
      <c r="B41" s="124" t="s">
        <v>417</v>
      </c>
      <c r="C41" s="125" t="s">
        <v>418</v>
      </c>
    </row>
    <row r="42" spans="1:3" ht="29.25" customHeight="1">
      <c r="A42" s="123">
        <v>41</v>
      </c>
      <c r="B42" s="124" t="s">
        <v>419</v>
      </c>
      <c r="C42" s="125" t="s">
        <v>420</v>
      </c>
    </row>
    <row r="43" spans="1:3" ht="29.25" customHeight="1">
      <c r="A43" s="123">
        <v>42</v>
      </c>
      <c r="B43" s="124" t="s">
        <v>421</v>
      </c>
      <c r="C43" s="125" t="s">
        <v>422</v>
      </c>
    </row>
    <row r="44" spans="1:3" ht="16.5" customHeight="1">
      <c r="A44" s="123">
        <v>43</v>
      </c>
      <c r="B44" s="124" t="s">
        <v>423</v>
      </c>
      <c r="C44" s="125" t="s">
        <v>424</v>
      </c>
    </row>
    <row r="45" spans="1:3" ht="16.5" customHeight="1">
      <c r="A45" s="123">
        <v>44</v>
      </c>
      <c r="B45" s="124" t="s">
        <v>425</v>
      </c>
      <c r="C45" s="125" t="s">
        <v>426</v>
      </c>
    </row>
    <row r="46" spans="1:3" ht="29.25" customHeight="1">
      <c r="A46" s="123">
        <v>45</v>
      </c>
      <c r="B46" s="124" t="s">
        <v>427</v>
      </c>
      <c r="C46" s="125" t="s">
        <v>428</v>
      </c>
    </row>
    <row r="47" spans="1:3" ht="29.25" customHeight="1">
      <c r="A47" s="123">
        <v>46</v>
      </c>
      <c r="B47" s="124" t="s">
        <v>429</v>
      </c>
      <c r="C47" s="125" t="s">
        <v>430</v>
      </c>
    </row>
    <row r="48" spans="1:3" ht="16.5" customHeight="1">
      <c r="A48" s="123">
        <v>47</v>
      </c>
      <c r="B48" s="124" t="s">
        <v>431</v>
      </c>
      <c r="C48" s="125" t="s">
        <v>432</v>
      </c>
    </row>
    <row r="49" spans="1:4" ht="29.25" customHeight="1">
      <c r="A49" s="123">
        <v>48</v>
      </c>
      <c r="B49" s="124" t="s">
        <v>433</v>
      </c>
      <c r="C49" s="125" t="s">
        <v>434</v>
      </c>
    </row>
    <row r="50" spans="1:4" ht="29.25" customHeight="1">
      <c r="A50" s="123">
        <v>49</v>
      </c>
      <c r="B50" s="124" t="s">
        <v>435</v>
      </c>
      <c r="C50" s="125" t="s">
        <v>436</v>
      </c>
    </row>
    <row r="51" spans="1:4" ht="29.25" customHeight="1">
      <c r="A51" s="123">
        <v>50</v>
      </c>
      <c r="B51" s="124" t="s">
        <v>437</v>
      </c>
      <c r="C51" s="125" t="s">
        <v>438</v>
      </c>
      <c r="D51" s="122" t="s">
        <v>1030</v>
      </c>
    </row>
    <row r="52" spans="1:4" ht="29.25" customHeight="1">
      <c r="A52" s="123">
        <v>51</v>
      </c>
      <c r="B52" s="124" t="s">
        <v>439</v>
      </c>
      <c r="C52" s="125" t="s">
        <v>440</v>
      </c>
    </row>
    <row r="53" spans="1:4" ht="29.25" customHeight="1">
      <c r="A53" s="123">
        <v>52</v>
      </c>
      <c r="B53" s="124" t="s">
        <v>441</v>
      </c>
      <c r="C53" s="125" t="s">
        <v>442</v>
      </c>
    </row>
    <row r="54" spans="1:4" ht="29.25" customHeight="1">
      <c r="A54" s="123">
        <v>53</v>
      </c>
      <c r="B54" s="124" t="s">
        <v>443</v>
      </c>
      <c r="C54" s="125" t="s">
        <v>444</v>
      </c>
    </row>
    <row r="55" spans="1:4" ht="29.25" customHeight="1">
      <c r="A55" s="123">
        <v>54</v>
      </c>
      <c r="B55" s="124" t="s">
        <v>445</v>
      </c>
      <c r="C55" s="125" t="s">
        <v>446</v>
      </c>
    </row>
    <row r="56" spans="1:4" ht="16.5" customHeight="1">
      <c r="A56" s="123">
        <v>55</v>
      </c>
      <c r="B56" s="124" t="s">
        <v>447</v>
      </c>
      <c r="C56" s="125" t="s">
        <v>448</v>
      </c>
    </row>
    <row r="57" spans="1:4" ht="16.5" customHeight="1">
      <c r="A57" s="123">
        <v>56</v>
      </c>
      <c r="B57" s="124" t="s">
        <v>449</v>
      </c>
      <c r="C57" s="125" t="s">
        <v>450</v>
      </c>
    </row>
    <row r="58" spans="1:4" ht="16.5" customHeight="1">
      <c r="A58" s="123">
        <v>57</v>
      </c>
      <c r="B58" s="124" t="s">
        <v>451</v>
      </c>
      <c r="C58" s="125" t="s">
        <v>452</v>
      </c>
    </row>
    <row r="59" spans="1:4" ht="16.5" customHeight="1">
      <c r="A59" s="123">
        <v>58</v>
      </c>
      <c r="B59" s="124" t="s">
        <v>453</v>
      </c>
      <c r="C59" s="125" t="s">
        <v>454</v>
      </c>
    </row>
    <row r="60" spans="1:4" ht="16.5" customHeight="1">
      <c r="A60" s="123">
        <v>59</v>
      </c>
      <c r="B60" s="124" t="s">
        <v>455</v>
      </c>
      <c r="C60" s="125" t="s">
        <v>456</v>
      </c>
    </row>
    <row r="61" spans="1:4" ht="16.5" customHeight="1">
      <c r="A61" s="123">
        <v>60</v>
      </c>
      <c r="B61" s="124" t="s">
        <v>457</v>
      </c>
      <c r="C61" s="125" t="s">
        <v>458</v>
      </c>
    </row>
    <row r="62" spans="1:4" ht="16.5" customHeight="1">
      <c r="A62" s="123">
        <v>61</v>
      </c>
      <c r="B62" s="124" t="s">
        <v>459</v>
      </c>
      <c r="C62" s="125" t="s">
        <v>460</v>
      </c>
    </row>
    <row r="63" spans="1:4" ht="16.5" customHeight="1">
      <c r="A63" s="123">
        <v>62</v>
      </c>
      <c r="B63" s="124" t="s">
        <v>461</v>
      </c>
      <c r="C63" s="125" t="s">
        <v>462</v>
      </c>
    </row>
    <row r="64" spans="1:4" ht="29.25" customHeight="1">
      <c r="A64" s="123">
        <v>63</v>
      </c>
      <c r="B64" s="124" t="s">
        <v>463</v>
      </c>
      <c r="C64" s="125" t="s">
        <v>464</v>
      </c>
    </row>
    <row r="65" spans="1:3" ht="29.25" customHeight="1">
      <c r="A65" s="123">
        <v>64</v>
      </c>
      <c r="B65" s="124" t="s">
        <v>465</v>
      </c>
      <c r="C65" s="125" t="s">
        <v>466</v>
      </c>
    </row>
    <row r="66" spans="1:3" ht="29.25" customHeight="1">
      <c r="A66" s="123">
        <v>65</v>
      </c>
      <c r="B66" s="124" t="s">
        <v>467</v>
      </c>
      <c r="C66" s="125" t="s">
        <v>468</v>
      </c>
    </row>
    <row r="67" spans="1:3" ht="29.25" customHeight="1">
      <c r="A67" s="123">
        <v>66</v>
      </c>
      <c r="B67" s="124" t="s">
        <v>469</v>
      </c>
      <c r="C67" s="125" t="s">
        <v>470</v>
      </c>
    </row>
    <row r="68" spans="1:3" ht="16.5" customHeight="1">
      <c r="A68" s="123">
        <v>67</v>
      </c>
      <c r="B68" s="124" t="s">
        <v>471</v>
      </c>
      <c r="C68" s="125" t="s">
        <v>472</v>
      </c>
    </row>
    <row r="69" spans="1:3" ht="29.25" customHeight="1">
      <c r="A69" s="123">
        <v>68</v>
      </c>
      <c r="B69" s="124" t="s">
        <v>473</v>
      </c>
      <c r="C69" s="125" t="s">
        <v>474</v>
      </c>
    </row>
    <row r="70" spans="1:3" ht="29.25" customHeight="1">
      <c r="A70" s="123">
        <v>69</v>
      </c>
      <c r="B70" s="124" t="s">
        <v>475</v>
      </c>
      <c r="C70" s="125" t="s">
        <v>476</v>
      </c>
    </row>
    <row r="71" spans="1:3" ht="29.25" customHeight="1">
      <c r="A71" s="123">
        <v>70</v>
      </c>
      <c r="B71" s="124" t="s">
        <v>477</v>
      </c>
      <c r="C71" s="125" t="s">
        <v>478</v>
      </c>
    </row>
    <row r="72" spans="1:3" ht="29.25" customHeight="1">
      <c r="A72" s="123">
        <v>71</v>
      </c>
      <c r="B72" s="124" t="s">
        <v>479</v>
      </c>
      <c r="C72" s="125" t="s">
        <v>480</v>
      </c>
    </row>
    <row r="73" spans="1:3" ht="29.25" customHeight="1">
      <c r="A73" s="123">
        <v>72</v>
      </c>
      <c r="B73" s="124" t="s">
        <v>481</v>
      </c>
      <c r="C73" s="125" t="s">
        <v>482</v>
      </c>
    </row>
    <row r="74" spans="1:3" ht="29.25" customHeight="1">
      <c r="A74" s="123">
        <v>73</v>
      </c>
      <c r="B74" s="124" t="s">
        <v>483</v>
      </c>
      <c r="C74" s="125" t="s">
        <v>484</v>
      </c>
    </row>
    <row r="75" spans="1:3" ht="29.25" customHeight="1">
      <c r="A75" s="123">
        <v>74</v>
      </c>
      <c r="B75" s="124" t="s">
        <v>485</v>
      </c>
      <c r="C75" s="125" t="s">
        <v>486</v>
      </c>
    </row>
    <row r="76" spans="1:3" ht="29.25" customHeight="1">
      <c r="A76" s="123">
        <v>75</v>
      </c>
      <c r="B76" s="124" t="s">
        <v>487</v>
      </c>
      <c r="C76" s="125" t="s">
        <v>488</v>
      </c>
    </row>
    <row r="77" spans="1:3" ht="29.25" customHeight="1">
      <c r="A77" s="123">
        <v>76</v>
      </c>
      <c r="B77" s="124" t="s">
        <v>489</v>
      </c>
      <c r="C77" s="125" t="s">
        <v>490</v>
      </c>
    </row>
    <row r="78" spans="1:3" ht="29.25" customHeight="1">
      <c r="A78" s="123">
        <v>77</v>
      </c>
      <c r="B78" s="124" t="s">
        <v>491</v>
      </c>
      <c r="C78" s="125" t="s">
        <v>492</v>
      </c>
    </row>
    <row r="79" spans="1:3" ht="29.25" customHeight="1">
      <c r="A79" s="123">
        <v>78</v>
      </c>
      <c r="B79" s="124" t="s">
        <v>493</v>
      </c>
      <c r="C79" s="125" t="s">
        <v>494</v>
      </c>
    </row>
    <row r="80" spans="1:3" ht="29.25" customHeight="1">
      <c r="A80" s="123">
        <v>79</v>
      </c>
      <c r="B80" s="124" t="s">
        <v>495</v>
      </c>
      <c r="C80" s="125" t="s">
        <v>496</v>
      </c>
    </row>
    <row r="81" spans="1:3" ht="29.25" customHeight="1">
      <c r="A81" s="123">
        <v>80</v>
      </c>
      <c r="B81" s="124" t="s">
        <v>497</v>
      </c>
      <c r="C81" s="125" t="s">
        <v>498</v>
      </c>
    </row>
    <row r="82" spans="1:3" ht="29.25" customHeight="1">
      <c r="A82" s="123">
        <v>81</v>
      </c>
      <c r="B82" s="124" t="s">
        <v>499</v>
      </c>
      <c r="C82" s="125" t="s">
        <v>500</v>
      </c>
    </row>
    <row r="83" spans="1:3" ht="29.25" customHeight="1">
      <c r="A83" s="123">
        <v>82</v>
      </c>
      <c r="B83" s="124" t="s">
        <v>501</v>
      </c>
      <c r="C83" s="125" t="s">
        <v>502</v>
      </c>
    </row>
    <row r="84" spans="1:3" ht="29.25" customHeight="1">
      <c r="A84" s="123">
        <v>83</v>
      </c>
      <c r="B84" s="124" t="s">
        <v>503</v>
      </c>
      <c r="C84" s="125" t="s">
        <v>504</v>
      </c>
    </row>
    <row r="85" spans="1:3" ht="29.25" customHeight="1">
      <c r="A85" s="123">
        <v>84</v>
      </c>
      <c r="B85" s="124" t="s">
        <v>505</v>
      </c>
      <c r="C85" s="125" t="s">
        <v>506</v>
      </c>
    </row>
    <row r="86" spans="1:3" ht="29.25" customHeight="1">
      <c r="A86" s="123">
        <v>85</v>
      </c>
      <c r="B86" s="124" t="s">
        <v>507</v>
      </c>
      <c r="C86" s="125" t="s">
        <v>508</v>
      </c>
    </row>
    <row r="87" spans="1:3" ht="29.25" customHeight="1">
      <c r="A87" s="123">
        <v>86</v>
      </c>
      <c r="B87" s="124" t="s">
        <v>509</v>
      </c>
      <c r="C87" s="125" t="s">
        <v>510</v>
      </c>
    </row>
    <row r="88" spans="1:3" ht="29.25" customHeight="1">
      <c r="A88" s="123">
        <v>87</v>
      </c>
      <c r="B88" s="124" t="s">
        <v>511</v>
      </c>
      <c r="C88" s="125" t="s">
        <v>512</v>
      </c>
    </row>
    <row r="89" spans="1:3" ht="29.25" customHeight="1">
      <c r="A89" s="123">
        <v>88</v>
      </c>
      <c r="B89" s="124" t="s">
        <v>513</v>
      </c>
      <c r="C89" s="125" t="s">
        <v>514</v>
      </c>
    </row>
    <row r="90" spans="1:3" ht="29.25" customHeight="1">
      <c r="A90" s="123">
        <v>89</v>
      </c>
      <c r="B90" s="124" t="s">
        <v>515</v>
      </c>
      <c r="C90" s="125" t="s">
        <v>516</v>
      </c>
    </row>
    <row r="91" spans="1:3" ht="29.25" customHeight="1">
      <c r="A91" s="123">
        <v>90</v>
      </c>
      <c r="B91" s="124" t="s">
        <v>517</v>
      </c>
      <c r="C91" s="125" t="s">
        <v>518</v>
      </c>
    </row>
    <row r="92" spans="1:3" ht="29.25" customHeight="1">
      <c r="A92" s="123">
        <v>91</v>
      </c>
      <c r="B92" s="124" t="s">
        <v>519</v>
      </c>
      <c r="C92" s="125" t="s">
        <v>520</v>
      </c>
    </row>
    <row r="93" spans="1:3" ht="29.25" customHeight="1">
      <c r="A93" s="123">
        <v>92</v>
      </c>
      <c r="B93" s="124" t="s">
        <v>521</v>
      </c>
      <c r="C93" s="125" t="s">
        <v>522</v>
      </c>
    </row>
    <row r="94" spans="1:3" ht="29.25" customHeight="1">
      <c r="A94" s="123">
        <v>93</v>
      </c>
      <c r="B94" s="124" t="s">
        <v>523</v>
      </c>
      <c r="C94" s="125" t="s">
        <v>524</v>
      </c>
    </row>
    <row r="95" spans="1:3" ht="29.25" customHeight="1">
      <c r="A95" s="123">
        <v>94</v>
      </c>
      <c r="B95" s="124" t="s">
        <v>525</v>
      </c>
      <c r="C95" s="125" t="s">
        <v>526</v>
      </c>
    </row>
    <row r="96" spans="1:3" ht="29.25" customHeight="1">
      <c r="A96" s="123">
        <v>95</v>
      </c>
      <c r="B96" s="124" t="s">
        <v>527</v>
      </c>
      <c r="C96" s="125" t="s">
        <v>528</v>
      </c>
    </row>
    <row r="97" spans="1:3" ht="29.25" customHeight="1">
      <c r="A97" s="123">
        <v>96</v>
      </c>
      <c r="B97" s="124" t="s">
        <v>529</v>
      </c>
      <c r="C97" s="125" t="s">
        <v>530</v>
      </c>
    </row>
    <row r="98" spans="1:3" ht="29.25" customHeight="1">
      <c r="A98" s="123">
        <v>97</v>
      </c>
      <c r="B98" s="124" t="s">
        <v>531</v>
      </c>
      <c r="C98" s="125" t="s">
        <v>532</v>
      </c>
    </row>
    <row r="99" spans="1:3" ht="29.25" customHeight="1">
      <c r="A99" s="123">
        <v>98</v>
      </c>
      <c r="B99" s="124" t="s">
        <v>533</v>
      </c>
      <c r="C99" s="125" t="s">
        <v>534</v>
      </c>
    </row>
    <row r="100" spans="1:3" ht="29.25" customHeight="1">
      <c r="A100" s="123">
        <v>99</v>
      </c>
      <c r="B100" s="124" t="s">
        <v>535</v>
      </c>
      <c r="C100" s="125" t="s">
        <v>536</v>
      </c>
    </row>
    <row r="101" spans="1:3" ht="29.25" customHeight="1">
      <c r="A101" s="123">
        <v>100</v>
      </c>
      <c r="B101" s="124" t="s">
        <v>537</v>
      </c>
      <c r="C101" s="125" t="s">
        <v>538</v>
      </c>
    </row>
    <row r="102" spans="1:3" ht="29.25" customHeight="1">
      <c r="A102" s="123">
        <v>101</v>
      </c>
      <c r="B102" s="124" t="s">
        <v>539</v>
      </c>
      <c r="C102" s="125" t="s">
        <v>540</v>
      </c>
    </row>
    <row r="103" spans="1:3" ht="29.25" customHeight="1">
      <c r="A103" s="123">
        <v>102</v>
      </c>
      <c r="B103" s="124" t="s">
        <v>541</v>
      </c>
      <c r="C103" s="125" t="s">
        <v>542</v>
      </c>
    </row>
    <row r="104" spans="1:3" ht="29.25" customHeight="1">
      <c r="A104" s="123">
        <v>103</v>
      </c>
      <c r="B104" s="124" t="s">
        <v>543</v>
      </c>
      <c r="C104" s="125" t="s">
        <v>544</v>
      </c>
    </row>
    <row r="105" spans="1:3" ht="29.25" customHeight="1">
      <c r="A105" s="123">
        <v>104</v>
      </c>
      <c r="B105" s="124" t="s">
        <v>545</v>
      </c>
      <c r="C105" s="125" t="s">
        <v>546</v>
      </c>
    </row>
    <row r="106" spans="1:3" ht="29.25" customHeight="1">
      <c r="A106" s="123">
        <v>105</v>
      </c>
      <c r="B106" s="124" t="s">
        <v>547</v>
      </c>
      <c r="C106" s="125" t="s">
        <v>548</v>
      </c>
    </row>
    <row r="107" spans="1:3" ht="29.25" customHeight="1">
      <c r="A107" s="123">
        <v>106</v>
      </c>
      <c r="B107" s="124" t="s">
        <v>549</v>
      </c>
      <c r="C107" s="125" t="s">
        <v>550</v>
      </c>
    </row>
    <row r="108" spans="1:3" ht="29.25" customHeight="1">
      <c r="A108" s="123">
        <v>107</v>
      </c>
      <c r="B108" s="124" t="s">
        <v>551</v>
      </c>
      <c r="C108" s="125" t="s">
        <v>552</v>
      </c>
    </row>
    <row r="109" spans="1:3" ht="29.25" customHeight="1">
      <c r="A109" s="123">
        <v>108</v>
      </c>
      <c r="B109" s="124" t="s">
        <v>553</v>
      </c>
      <c r="C109" s="125" t="s">
        <v>554</v>
      </c>
    </row>
    <row r="110" spans="1:3" ht="29.25" customHeight="1">
      <c r="A110" s="123">
        <v>109</v>
      </c>
      <c r="B110" s="124" t="s">
        <v>555</v>
      </c>
      <c r="C110" s="125" t="s">
        <v>556</v>
      </c>
    </row>
    <row r="111" spans="1:3" ht="16.5" customHeight="1">
      <c r="A111" s="123">
        <v>110</v>
      </c>
      <c r="B111" s="124" t="s">
        <v>557</v>
      </c>
      <c r="C111" s="125" t="s">
        <v>558</v>
      </c>
    </row>
    <row r="112" spans="1:3" ht="16.5" customHeight="1">
      <c r="A112" s="123">
        <v>111</v>
      </c>
      <c r="B112" s="124" t="s">
        <v>559</v>
      </c>
      <c r="C112" s="125" t="s">
        <v>560</v>
      </c>
    </row>
    <row r="113" spans="1:3 16351:16355" ht="16.5" customHeight="1">
      <c r="A113" s="123">
        <v>112</v>
      </c>
      <c r="B113" s="124" t="s">
        <v>561</v>
      </c>
      <c r="C113" s="125" t="s">
        <v>562</v>
      </c>
    </row>
    <row r="114" spans="1:3 16351:16355" ht="16.5" customHeight="1">
      <c r="A114" s="123">
        <v>113</v>
      </c>
      <c r="B114" s="124" t="s">
        <v>563</v>
      </c>
      <c r="C114" s="125" t="s">
        <v>564</v>
      </c>
      <c r="XDW114" s="123"/>
      <c r="XDX114" s="124"/>
      <c r="XDY114" s="125"/>
      <c r="XDZ114" s="129"/>
      <c r="XEA114" s="128"/>
    </row>
    <row r="115" spans="1:3 16351:16355" ht="29.25" customHeight="1">
      <c r="A115" s="123">
        <v>114</v>
      </c>
      <c r="B115" s="124" t="s">
        <v>565</v>
      </c>
      <c r="C115" s="125" t="s">
        <v>566</v>
      </c>
    </row>
    <row r="116" spans="1:3 16351:16355" ht="16.5" customHeight="1">
      <c r="A116" s="123">
        <v>115</v>
      </c>
      <c r="B116" s="124" t="s">
        <v>567</v>
      </c>
      <c r="C116" s="125" t="s">
        <v>568</v>
      </c>
    </row>
    <row r="117" spans="1:3 16351:16355" ht="16.5" customHeight="1">
      <c r="A117" s="123">
        <v>116</v>
      </c>
      <c r="B117" s="124" t="s">
        <v>569</v>
      </c>
      <c r="C117" s="125" t="s">
        <v>570</v>
      </c>
    </row>
    <row r="118" spans="1:3 16351:16355" ht="16.5" customHeight="1">
      <c r="A118" s="123">
        <v>117</v>
      </c>
      <c r="B118" s="124" t="s">
        <v>571</v>
      </c>
      <c r="C118" s="125" t="s">
        <v>572</v>
      </c>
    </row>
    <row r="119" spans="1:3 16351:16355" ht="16.5" customHeight="1">
      <c r="A119" s="123">
        <v>118</v>
      </c>
      <c r="B119" s="124" t="s">
        <v>573</v>
      </c>
      <c r="C119" s="125" t="s">
        <v>574</v>
      </c>
    </row>
    <row r="120" spans="1:3 16351:16355" ht="16.5" customHeight="1">
      <c r="A120" s="123">
        <v>119</v>
      </c>
      <c r="B120" s="124" t="s">
        <v>575</v>
      </c>
      <c r="C120" s="125" t="s">
        <v>576</v>
      </c>
    </row>
    <row r="121" spans="1:3 16351:16355" ht="16.5" customHeight="1">
      <c r="A121" s="123">
        <v>120</v>
      </c>
      <c r="B121" s="124" t="s">
        <v>577</v>
      </c>
      <c r="C121" s="125" t="s">
        <v>1031</v>
      </c>
    </row>
    <row r="122" spans="1:3 16351:16355" ht="16.5" customHeight="1">
      <c r="A122" s="123">
        <v>121</v>
      </c>
      <c r="B122" s="124" t="s">
        <v>578</v>
      </c>
      <c r="C122" s="125" t="s">
        <v>579</v>
      </c>
    </row>
    <row r="123" spans="1:3 16351:16355" ht="16.5" customHeight="1">
      <c r="A123" s="123">
        <v>122</v>
      </c>
      <c r="B123" s="124" t="s">
        <v>580</v>
      </c>
      <c r="C123" s="125" t="s">
        <v>581</v>
      </c>
    </row>
    <row r="124" spans="1:3 16351:16355" ht="16.5" customHeight="1">
      <c r="A124" s="123">
        <v>123</v>
      </c>
      <c r="B124" s="124" t="s">
        <v>582</v>
      </c>
      <c r="C124" s="125" t="s">
        <v>583</v>
      </c>
    </row>
    <row r="125" spans="1:3 16351:16355" ht="16.5" customHeight="1">
      <c r="A125" s="123">
        <v>124</v>
      </c>
      <c r="B125" s="124" t="s">
        <v>584</v>
      </c>
      <c r="C125" s="125" t="s">
        <v>585</v>
      </c>
    </row>
    <row r="126" spans="1:3 16351:16355" ht="16.5" customHeight="1">
      <c r="A126" s="123">
        <v>125</v>
      </c>
      <c r="B126" s="124" t="s">
        <v>586</v>
      </c>
      <c r="C126" s="125" t="s">
        <v>587</v>
      </c>
    </row>
    <row r="127" spans="1:3 16351:16355" ht="16.5" customHeight="1">
      <c r="A127" s="123">
        <v>126</v>
      </c>
      <c r="B127" s="124" t="s">
        <v>588</v>
      </c>
      <c r="C127" s="125" t="s">
        <v>589</v>
      </c>
    </row>
    <row r="128" spans="1:3 16351:16355" ht="16.5" customHeight="1">
      <c r="A128" s="123">
        <v>127</v>
      </c>
      <c r="B128" s="124" t="s">
        <v>590</v>
      </c>
      <c r="C128" s="125" t="s">
        <v>591</v>
      </c>
    </row>
    <row r="129" spans="1:3" ht="16.5" customHeight="1">
      <c r="A129" s="123">
        <v>128</v>
      </c>
      <c r="B129" s="124" t="s">
        <v>592</v>
      </c>
      <c r="C129" s="125" t="s">
        <v>593</v>
      </c>
    </row>
    <row r="130" spans="1:3" ht="16.5" customHeight="1">
      <c r="A130" s="123">
        <v>129</v>
      </c>
      <c r="B130" s="124" t="s">
        <v>594</v>
      </c>
      <c r="C130" s="125" t="s">
        <v>595</v>
      </c>
    </row>
    <row r="131" spans="1:3" ht="16.5" customHeight="1">
      <c r="A131" s="123">
        <v>130</v>
      </c>
      <c r="B131" s="124" t="s">
        <v>835</v>
      </c>
      <c r="C131" s="125" t="s">
        <v>596</v>
      </c>
    </row>
    <row r="132" spans="1:3" ht="16.5" customHeight="1">
      <c r="A132" s="123">
        <v>131</v>
      </c>
      <c r="B132" s="124" t="s">
        <v>597</v>
      </c>
      <c r="C132" s="125" t="s">
        <v>598</v>
      </c>
    </row>
    <row r="133" spans="1:3" ht="16.5" customHeight="1">
      <c r="A133" s="123">
        <v>132</v>
      </c>
      <c r="B133" s="124" t="s">
        <v>599</v>
      </c>
      <c r="C133" s="125" t="s">
        <v>600</v>
      </c>
    </row>
    <row r="134" spans="1:3" ht="16.5" customHeight="1">
      <c r="A134" s="123">
        <v>133</v>
      </c>
      <c r="B134" s="124" t="s">
        <v>601</v>
      </c>
      <c r="C134" s="125" t="s">
        <v>602</v>
      </c>
    </row>
    <row r="135" spans="1:3" ht="16.5" customHeight="1">
      <c r="A135" s="123">
        <v>134</v>
      </c>
      <c r="B135" s="124" t="s">
        <v>603</v>
      </c>
      <c r="C135" s="125" t="s">
        <v>604</v>
      </c>
    </row>
    <row r="136" spans="1:3" ht="16.5" customHeight="1">
      <c r="A136" s="123">
        <v>135</v>
      </c>
      <c r="B136" s="124" t="s">
        <v>605</v>
      </c>
      <c r="C136" s="125" t="s">
        <v>606</v>
      </c>
    </row>
    <row r="137" spans="1:3" ht="16.5" customHeight="1">
      <c r="A137" s="123">
        <v>136</v>
      </c>
      <c r="B137" s="124" t="s">
        <v>607</v>
      </c>
      <c r="C137" s="125" t="s">
        <v>608</v>
      </c>
    </row>
    <row r="138" spans="1:3" ht="16.5" customHeight="1">
      <c r="A138" s="123">
        <v>137</v>
      </c>
      <c r="B138" s="124" t="s">
        <v>609</v>
      </c>
      <c r="C138" s="125" t="s">
        <v>610</v>
      </c>
    </row>
    <row r="139" spans="1:3" ht="29.25" customHeight="1">
      <c r="A139" s="123">
        <v>138</v>
      </c>
      <c r="B139" s="124" t="s">
        <v>611</v>
      </c>
      <c r="C139" s="125" t="s">
        <v>612</v>
      </c>
    </row>
    <row r="140" spans="1:3" ht="29.25" customHeight="1">
      <c r="A140" s="123">
        <v>139</v>
      </c>
      <c r="B140" s="124" t="s">
        <v>613</v>
      </c>
      <c r="C140" s="125" t="s">
        <v>614</v>
      </c>
    </row>
    <row r="141" spans="1:3" ht="29.25" customHeight="1">
      <c r="A141" s="123">
        <v>140</v>
      </c>
      <c r="B141" s="124" t="s">
        <v>836</v>
      </c>
      <c r="C141" s="125" t="s">
        <v>615</v>
      </c>
    </row>
    <row r="142" spans="1:3" ht="29.25" customHeight="1">
      <c r="A142" s="123">
        <v>141</v>
      </c>
      <c r="B142" s="124" t="s">
        <v>616</v>
      </c>
      <c r="C142" s="125" t="s">
        <v>617</v>
      </c>
    </row>
    <row r="143" spans="1:3" ht="29.25" customHeight="1">
      <c r="A143" s="123">
        <v>142</v>
      </c>
      <c r="B143" s="124" t="s">
        <v>618</v>
      </c>
      <c r="C143" s="125" t="s">
        <v>619</v>
      </c>
    </row>
    <row r="144" spans="1:3" ht="29.25" customHeight="1">
      <c r="A144" s="123">
        <v>143</v>
      </c>
      <c r="B144" s="124" t="s">
        <v>620</v>
      </c>
      <c r="C144" s="125" t="s">
        <v>621</v>
      </c>
    </row>
    <row r="145" spans="1:3" ht="29.25" customHeight="1">
      <c r="A145" s="123">
        <v>144</v>
      </c>
      <c r="B145" s="124" t="s">
        <v>622</v>
      </c>
      <c r="C145" s="125" t="s">
        <v>623</v>
      </c>
    </row>
    <row r="146" spans="1:3" ht="29.25" customHeight="1">
      <c r="A146" s="123">
        <v>145</v>
      </c>
      <c r="B146" s="124" t="s">
        <v>837</v>
      </c>
      <c r="C146" s="125" t="s">
        <v>624</v>
      </c>
    </row>
    <row r="147" spans="1:3" ht="29.25" customHeight="1">
      <c r="A147" s="123">
        <v>146</v>
      </c>
      <c r="B147" s="124" t="s">
        <v>625</v>
      </c>
      <c r="C147" s="125" t="s">
        <v>626</v>
      </c>
    </row>
    <row r="148" spans="1:3" ht="29.25" customHeight="1">
      <c r="A148" s="123">
        <v>147</v>
      </c>
      <c r="B148" s="124" t="s">
        <v>627</v>
      </c>
      <c r="C148" s="125" t="s">
        <v>628</v>
      </c>
    </row>
    <row r="149" spans="1:3" ht="29.25" customHeight="1">
      <c r="A149" s="123">
        <v>148</v>
      </c>
      <c r="B149" s="124" t="s">
        <v>629</v>
      </c>
      <c r="C149" s="125" t="s">
        <v>630</v>
      </c>
    </row>
    <row r="150" spans="1:3" ht="29.25" customHeight="1">
      <c r="A150" s="123">
        <v>149</v>
      </c>
      <c r="B150" s="124" t="s">
        <v>631</v>
      </c>
      <c r="C150" s="125" t="s">
        <v>632</v>
      </c>
    </row>
    <row r="151" spans="1:3" ht="29.25" customHeight="1">
      <c r="A151" s="123">
        <v>150</v>
      </c>
      <c r="B151" s="124" t="s">
        <v>633</v>
      </c>
      <c r="C151" s="125" t="s">
        <v>634</v>
      </c>
    </row>
    <row r="152" spans="1:3" ht="29.25" customHeight="1">
      <c r="A152" s="123">
        <v>151</v>
      </c>
      <c r="B152" s="124" t="s">
        <v>635</v>
      </c>
      <c r="C152" s="125" t="s">
        <v>636</v>
      </c>
    </row>
    <row r="153" spans="1:3" ht="29.25" customHeight="1">
      <c r="A153" s="123">
        <v>152</v>
      </c>
      <c r="B153" s="124" t="s">
        <v>637</v>
      </c>
      <c r="C153" s="125" t="s">
        <v>638</v>
      </c>
    </row>
    <row r="154" spans="1:3" ht="29.25" customHeight="1">
      <c r="A154" s="123">
        <v>153</v>
      </c>
      <c r="B154" s="124" t="s">
        <v>639</v>
      </c>
      <c r="C154" s="125" t="s">
        <v>640</v>
      </c>
    </row>
    <row r="155" spans="1:3" ht="29.25" customHeight="1">
      <c r="A155" s="123">
        <v>154</v>
      </c>
      <c r="B155" s="124" t="s">
        <v>641</v>
      </c>
      <c r="C155" s="125" t="s">
        <v>642</v>
      </c>
    </row>
    <row r="156" spans="1:3" ht="29.25" customHeight="1">
      <c r="A156" s="123">
        <v>155</v>
      </c>
      <c r="B156" s="124" t="s">
        <v>643</v>
      </c>
      <c r="C156" s="125" t="s">
        <v>644</v>
      </c>
    </row>
    <row r="157" spans="1:3" ht="29.25" customHeight="1">
      <c r="A157" s="123">
        <v>156</v>
      </c>
      <c r="B157" s="124" t="s">
        <v>645</v>
      </c>
      <c r="C157" s="125" t="s">
        <v>646</v>
      </c>
    </row>
    <row r="158" spans="1:3" ht="29.25" customHeight="1">
      <c r="A158" s="123">
        <v>157</v>
      </c>
      <c r="B158" s="124" t="s">
        <v>647</v>
      </c>
      <c r="C158" s="125" t="s">
        <v>648</v>
      </c>
    </row>
    <row r="159" spans="1:3" ht="29.25" customHeight="1">
      <c r="A159" s="123">
        <v>158</v>
      </c>
      <c r="B159" s="124" t="s">
        <v>649</v>
      </c>
      <c r="C159" s="125" t="s">
        <v>650</v>
      </c>
    </row>
    <row r="160" spans="1:3" ht="29.25" customHeight="1">
      <c r="A160" s="123">
        <v>159</v>
      </c>
      <c r="B160" s="124" t="s">
        <v>838</v>
      </c>
      <c r="C160" s="125" t="s">
        <v>651</v>
      </c>
    </row>
    <row r="161" spans="1:3" ht="29.25" customHeight="1">
      <c r="A161" s="123">
        <v>160</v>
      </c>
      <c r="B161" s="124" t="s">
        <v>652</v>
      </c>
      <c r="C161" s="125" t="s">
        <v>653</v>
      </c>
    </row>
    <row r="162" spans="1:3" ht="29.25" customHeight="1">
      <c r="A162" s="123">
        <v>161</v>
      </c>
      <c r="B162" s="124" t="s">
        <v>654</v>
      </c>
      <c r="C162" s="125" t="s">
        <v>655</v>
      </c>
    </row>
    <row r="163" spans="1:3" ht="29.25" customHeight="1">
      <c r="A163" s="123">
        <v>162</v>
      </c>
      <c r="B163" s="124" t="s">
        <v>656</v>
      </c>
      <c r="C163" s="125" t="s">
        <v>657</v>
      </c>
    </row>
    <row r="164" spans="1:3" ht="29.25" customHeight="1">
      <c r="A164" s="123">
        <v>163</v>
      </c>
      <c r="B164" s="124" t="s">
        <v>658</v>
      </c>
      <c r="C164" s="125" t="s">
        <v>659</v>
      </c>
    </row>
    <row r="165" spans="1:3" ht="29.25" customHeight="1">
      <c r="A165" s="123">
        <v>164</v>
      </c>
      <c r="B165" s="124" t="s">
        <v>660</v>
      </c>
      <c r="C165" s="125" t="s">
        <v>661</v>
      </c>
    </row>
    <row r="166" spans="1:3" ht="29.25" customHeight="1">
      <c r="A166" s="123">
        <v>165</v>
      </c>
      <c r="B166" s="124" t="s">
        <v>839</v>
      </c>
      <c r="C166" s="125" t="s">
        <v>662</v>
      </c>
    </row>
    <row r="167" spans="1:3" ht="29.25" customHeight="1">
      <c r="A167" s="123">
        <v>166</v>
      </c>
      <c r="B167" s="124" t="s">
        <v>663</v>
      </c>
      <c r="C167" s="125" t="s">
        <v>664</v>
      </c>
    </row>
    <row r="168" spans="1:3" ht="29.25" customHeight="1">
      <c r="A168" s="123">
        <v>167</v>
      </c>
      <c r="B168" s="124" t="s">
        <v>665</v>
      </c>
      <c r="C168" s="125" t="s">
        <v>666</v>
      </c>
    </row>
    <row r="169" spans="1:3" ht="29.25" customHeight="1">
      <c r="A169" s="123">
        <v>168</v>
      </c>
      <c r="B169" s="124" t="s">
        <v>667</v>
      </c>
      <c r="C169" s="125" t="s">
        <v>668</v>
      </c>
    </row>
    <row r="170" spans="1:3" ht="29.25" customHeight="1">
      <c r="A170" s="123">
        <v>169</v>
      </c>
      <c r="B170" s="124" t="s">
        <v>669</v>
      </c>
      <c r="C170" s="125" t="s">
        <v>670</v>
      </c>
    </row>
    <row r="171" spans="1:3" ht="29.25" customHeight="1">
      <c r="A171" s="123">
        <v>170</v>
      </c>
      <c r="B171" s="124" t="s">
        <v>671</v>
      </c>
      <c r="C171" s="125" t="s">
        <v>672</v>
      </c>
    </row>
    <row r="172" spans="1:3" ht="29.25" customHeight="1">
      <c r="A172" s="123">
        <v>171</v>
      </c>
      <c r="B172" s="124" t="s">
        <v>840</v>
      </c>
      <c r="C172" s="125" t="s">
        <v>673</v>
      </c>
    </row>
    <row r="173" spans="1:3" ht="29.25" customHeight="1">
      <c r="A173" s="123">
        <v>172</v>
      </c>
      <c r="B173" s="124" t="s">
        <v>674</v>
      </c>
      <c r="C173" s="125" t="s">
        <v>675</v>
      </c>
    </row>
    <row r="174" spans="1:3" ht="29.25" customHeight="1">
      <c r="A174" s="123">
        <v>173</v>
      </c>
      <c r="B174" s="124" t="s">
        <v>676</v>
      </c>
      <c r="C174" s="125" t="s">
        <v>677</v>
      </c>
    </row>
    <row r="175" spans="1:3" ht="29.25" customHeight="1">
      <c r="A175" s="123">
        <v>174</v>
      </c>
      <c r="B175" s="124" t="s">
        <v>678</v>
      </c>
      <c r="C175" s="125" t="s">
        <v>679</v>
      </c>
    </row>
    <row r="176" spans="1:3" ht="16.5" customHeight="1">
      <c r="A176" s="123">
        <v>175</v>
      </c>
      <c r="B176" s="124" t="s">
        <v>680</v>
      </c>
      <c r="C176" s="125" t="s">
        <v>681</v>
      </c>
    </row>
    <row r="177" spans="1:3 16271:16355" ht="16.5" customHeight="1">
      <c r="A177" s="123">
        <v>176</v>
      </c>
      <c r="B177" s="124" t="s">
        <v>682</v>
      </c>
      <c r="C177" s="125" t="s">
        <v>683</v>
      </c>
      <c r="XDM177" s="123"/>
      <c r="XDN177" s="124"/>
      <c r="XDO177" s="125"/>
      <c r="XDP177" s="129"/>
      <c r="XDQ177" s="128"/>
      <c r="XDW177" s="123"/>
      <c r="XDX177" s="124"/>
      <c r="XDY177" s="125"/>
      <c r="XDZ177" s="126"/>
      <c r="XEA177" s="126"/>
    </row>
    <row r="178" spans="1:3 16271:16355" ht="16.5" customHeight="1">
      <c r="A178" s="123">
        <v>177</v>
      </c>
      <c r="B178" s="124" t="s">
        <v>684</v>
      </c>
      <c r="C178" s="125" t="s">
        <v>685</v>
      </c>
      <c r="XDW178" s="123"/>
      <c r="XDX178" s="124"/>
      <c r="XDY178" s="125"/>
      <c r="XDZ178" s="129"/>
      <c r="XEA178" s="128"/>
    </row>
    <row r="179" spans="1:3 16271:16355" ht="16.5" customHeight="1">
      <c r="A179" s="123">
        <v>178</v>
      </c>
      <c r="B179" s="124" t="s">
        <v>686</v>
      </c>
      <c r="C179" s="125" t="s">
        <v>687</v>
      </c>
      <c r="XDM179" s="123"/>
      <c r="XDN179" s="124"/>
      <c r="XDO179" s="125"/>
      <c r="XDP179" s="129"/>
      <c r="XDQ179" s="128"/>
      <c r="XDW179" s="123"/>
      <c r="XDX179" s="124"/>
      <c r="XDY179" s="125"/>
      <c r="XDZ179" s="126"/>
      <c r="XEA179" s="126"/>
    </row>
    <row r="180" spans="1:3 16271:16355" ht="16.5" customHeight="1">
      <c r="A180" s="123">
        <v>179</v>
      </c>
      <c r="B180" s="124" t="s">
        <v>688</v>
      </c>
      <c r="C180" s="125" t="s">
        <v>689</v>
      </c>
      <c r="XDC180" s="123"/>
      <c r="XDD180" s="124"/>
      <c r="XDE180" s="125"/>
      <c r="XDF180" s="129"/>
      <c r="XDG180" s="128"/>
      <c r="XDM180" s="123"/>
      <c r="XDN180" s="124"/>
      <c r="XDO180" s="125"/>
      <c r="XDP180" s="126"/>
      <c r="XDQ180" s="126"/>
      <c r="XDW180" s="123"/>
      <c r="XDX180" s="124"/>
      <c r="XDY180" s="125"/>
    </row>
    <row r="181" spans="1:3 16271:16355" ht="16.5" customHeight="1">
      <c r="A181" s="123">
        <v>180</v>
      </c>
      <c r="B181" s="124" t="s">
        <v>690</v>
      </c>
      <c r="C181" s="125" t="s">
        <v>691</v>
      </c>
      <c r="XCS181" s="123"/>
      <c r="XCT181" s="124"/>
      <c r="XCU181" s="125"/>
      <c r="XCV181" s="129"/>
      <c r="XCW181" s="128"/>
      <c r="XDC181" s="123"/>
      <c r="XDD181" s="124"/>
      <c r="XDE181" s="125"/>
      <c r="XDF181" s="126"/>
      <c r="XDG181" s="126"/>
      <c r="XDM181" s="123"/>
      <c r="XDN181" s="124"/>
      <c r="XDO181" s="125"/>
      <c r="XDW181" s="123"/>
      <c r="XDX181" s="124"/>
      <c r="XDY181" s="125"/>
      <c r="XDZ181" s="126"/>
    </row>
    <row r="182" spans="1:3 16271:16355" ht="16.5" customHeight="1">
      <c r="A182" s="123">
        <v>181</v>
      </c>
      <c r="B182" s="124" t="s">
        <v>692</v>
      </c>
      <c r="C182" s="125" t="s">
        <v>693</v>
      </c>
      <c r="XCI182" s="123"/>
      <c r="XCJ182" s="124"/>
      <c r="XCK182" s="125"/>
      <c r="XCL182" s="129"/>
      <c r="XCM182" s="128"/>
      <c r="XCS182" s="123"/>
      <c r="XCT182" s="124"/>
      <c r="XCU182" s="125"/>
      <c r="XCV182" s="126"/>
      <c r="XCW182" s="126"/>
      <c r="XDC182" s="123"/>
      <c r="XDD182" s="124"/>
      <c r="XDE182" s="125"/>
      <c r="XDM182" s="123"/>
      <c r="XDN182" s="124"/>
      <c r="XDO182" s="125"/>
      <c r="XDP182" s="126"/>
      <c r="XDW182" s="123"/>
      <c r="XDX182" s="124"/>
      <c r="XDY182" s="125"/>
      <c r="XDZ182" s="127"/>
      <c r="XEA182" s="127"/>
    </row>
    <row r="183" spans="1:3 16271:16355" ht="16.5" customHeight="1">
      <c r="A183" s="123">
        <v>182</v>
      </c>
      <c r="B183" s="124" t="s">
        <v>694</v>
      </c>
      <c r="C183" s="125" t="s">
        <v>695</v>
      </c>
      <c r="XBY183" s="123"/>
      <c r="XBZ183" s="124"/>
      <c r="XCA183" s="125"/>
      <c r="XCB183" s="129"/>
      <c r="XCC183" s="128"/>
      <c r="XCI183" s="123"/>
      <c r="XCJ183" s="124"/>
      <c r="XCK183" s="125"/>
      <c r="XCL183" s="126"/>
      <c r="XCM183" s="126"/>
      <c r="XCS183" s="123"/>
      <c r="XCT183" s="124"/>
      <c r="XCU183" s="125"/>
      <c r="XDC183" s="123"/>
      <c r="XDD183" s="124"/>
      <c r="XDE183" s="125"/>
      <c r="XDF183" s="126"/>
      <c r="XDM183" s="123"/>
      <c r="XDN183" s="124"/>
      <c r="XDO183" s="125"/>
      <c r="XDP183" s="127"/>
      <c r="XDQ183" s="127"/>
      <c r="XDW183" s="123"/>
      <c r="XDX183" s="124"/>
      <c r="XDY183" s="125"/>
      <c r="XDZ183" s="127"/>
      <c r="XEA183" s="127"/>
    </row>
    <row r="184" spans="1:3 16271:16355" ht="16.5" customHeight="1">
      <c r="A184" s="123">
        <v>183</v>
      </c>
      <c r="B184" s="124" t="s">
        <v>696</v>
      </c>
      <c r="C184" s="125" t="s">
        <v>697</v>
      </c>
      <c r="XBO184" s="123"/>
      <c r="XBP184" s="124"/>
      <c r="XBQ184" s="125"/>
      <c r="XBR184" s="129"/>
      <c r="XBS184" s="128"/>
      <c r="XBY184" s="123"/>
      <c r="XBZ184" s="124"/>
      <c r="XCA184" s="125"/>
      <c r="XCB184" s="126"/>
      <c r="XCC184" s="126"/>
      <c r="XCI184" s="123"/>
      <c r="XCJ184" s="124"/>
      <c r="XCK184" s="125"/>
      <c r="XCS184" s="123"/>
      <c r="XCT184" s="124"/>
      <c r="XCU184" s="125"/>
      <c r="XCV184" s="126"/>
      <c r="XDC184" s="123"/>
      <c r="XDD184" s="124"/>
      <c r="XDE184" s="125"/>
      <c r="XDF184" s="127"/>
      <c r="XDG184" s="127"/>
      <c r="XDM184" s="123"/>
      <c r="XDN184" s="124"/>
      <c r="XDO184" s="125"/>
      <c r="XDP184" s="127"/>
      <c r="XDQ184" s="127"/>
      <c r="XDW184" s="123"/>
      <c r="XDX184" s="124"/>
      <c r="XDY184" s="125"/>
    </row>
    <row r="185" spans="1:3 16271:16355" ht="16.5" customHeight="1">
      <c r="A185" s="123">
        <v>184</v>
      </c>
      <c r="B185" s="124" t="s">
        <v>698</v>
      </c>
      <c r="C185" s="125" t="s">
        <v>699</v>
      </c>
      <c r="XBE185" s="123"/>
      <c r="XBF185" s="124"/>
      <c r="XBG185" s="125"/>
      <c r="XBH185" s="129"/>
      <c r="XBI185" s="128"/>
      <c r="XBO185" s="123"/>
      <c r="XBP185" s="124"/>
      <c r="XBQ185" s="125"/>
      <c r="XBR185" s="126"/>
      <c r="XBS185" s="126"/>
      <c r="XBY185" s="123"/>
      <c r="XBZ185" s="124"/>
      <c r="XCA185" s="125"/>
      <c r="XCI185" s="123"/>
      <c r="XCJ185" s="124"/>
      <c r="XCK185" s="125"/>
      <c r="XCL185" s="126"/>
      <c r="XCS185" s="123"/>
      <c r="XCT185" s="124"/>
      <c r="XCU185" s="125"/>
      <c r="XCV185" s="127"/>
      <c r="XCW185" s="127"/>
      <c r="XDC185" s="123"/>
      <c r="XDD185" s="124"/>
      <c r="XDE185" s="125"/>
      <c r="XDF185" s="127"/>
      <c r="XDG185" s="127"/>
      <c r="XDM185" s="123"/>
      <c r="XDN185" s="124"/>
      <c r="XDO185" s="125"/>
      <c r="XDW185" s="123"/>
      <c r="XDX185" s="124"/>
      <c r="XDY185" s="125"/>
    </row>
    <row r="186" spans="1:3 16271:16355" ht="16.5" customHeight="1">
      <c r="A186" s="123">
        <v>185</v>
      </c>
      <c r="B186" s="124" t="s">
        <v>700</v>
      </c>
      <c r="C186" s="125" t="s">
        <v>701</v>
      </c>
      <c r="XAU186" s="123"/>
      <c r="XAV186" s="124"/>
      <c r="XAW186" s="125"/>
      <c r="XAX186" s="129"/>
      <c r="XAY186" s="128"/>
      <c r="XBE186" s="123"/>
      <c r="XBF186" s="124"/>
      <c r="XBG186" s="125"/>
      <c r="XBH186" s="126"/>
      <c r="XBI186" s="126"/>
      <c r="XBO186" s="123"/>
      <c r="XBP186" s="124"/>
      <c r="XBQ186" s="125"/>
      <c r="XBY186" s="123"/>
      <c r="XBZ186" s="124"/>
      <c r="XCA186" s="125"/>
      <c r="XCB186" s="126"/>
      <c r="XCI186" s="123"/>
      <c r="XCJ186" s="124"/>
      <c r="XCK186" s="125"/>
      <c r="XCL186" s="127"/>
      <c r="XCM186" s="127"/>
      <c r="XCS186" s="123"/>
      <c r="XCT186" s="124"/>
      <c r="XCU186" s="125"/>
      <c r="XCV186" s="127"/>
      <c r="XCW186" s="127"/>
      <c r="XDC186" s="123"/>
      <c r="XDD186" s="124"/>
      <c r="XDE186" s="125"/>
      <c r="XDM186" s="123"/>
      <c r="XDN186" s="124"/>
      <c r="XDO186" s="125"/>
      <c r="XDW186" s="123"/>
      <c r="XDX186" s="124"/>
      <c r="XDY186" s="125"/>
    </row>
    <row r="187" spans="1:3 16271:16355" ht="16.5" customHeight="1">
      <c r="A187" s="123">
        <v>186</v>
      </c>
      <c r="B187" s="124" t="s">
        <v>702</v>
      </c>
      <c r="C187" s="125" t="s">
        <v>703</v>
      </c>
    </row>
    <row r="188" spans="1:3 16271:16355" ht="16.5" customHeight="1">
      <c r="A188" s="123">
        <v>187</v>
      </c>
      <c r="B188" s="124" t="s">
        <v>704</v>
      </c>
      <c r="C188" s="125" t="s">
        <v>705</v>
      </c>
    </row>
    <row r="189" spans="1:3 16271:16355" ht="16.5" customHeight="1">
      <c r="A189" s="123">
        <v>188</v>
      </c>
      <c r="B189" s="124" t="s">
        <v>706</v>
      </c>
      <c r="C189" s="125" t="s">
        <v>707</v>
      </c>
      <c r="XBE189" s="123"/>
      <c r="XBF189" s="124"/>
      <c r="XBG189" s="125"/>
      <c r="XBH189" s="129"/>
      <c r="XBI189" s="128"/>
      <c r="XBO189" s="123"/>
      <c r="XBP189" s="124"/>
      <c r="XBQ189" s="125"/>
      <c r="XBR189" s="126"/>
      <c r="XBS189" s="126"/>
      <c r="XBY189" s="123"/>
      <c r="XBZ189" s="124"/>
      <c r="XCA189" s="125"/>
      <c r="XCI189" s="123"/>
      <c r="XCJ189" s="124"/>
      <c r="XCK189" s="125"/>
      <c r="XCL189" s="126"/>
      <c r="XCS189" s="123"/>
      <c r="XCT189" s="124"/>
      <c r="XCU189" s="125"/>
      <c r="XCV189" s="127"/>
      <c r="XCW189" s="127"/>
      <c r="XDC189" s="123"/>
      <c r="XDD189" s="124"/>
      <c r="XDE189" s="125"/>
      <c r="XDF189" s="127"/>
      <c r="XDG189" s="127"/>
      <c r="XDM189" s="123"/>
      <c r="XDN189" s="124"/>
      <c r="XDO189" s="125"/>
      <c r="XDW189" s="123"/>
      <c r="XDX189" s="124"/>
      <c r="XDY189" s="125"/>
    </row>
    <row r="190" spans="1:3 16271:16355" ht="16.5" customHeight="1">
      <c r="A190" s="123">
        <v>189</v>
      </c>
      <c r="B190" s="124" t="s">
        <v>708</v>
      </c>
      <c r="C190" s="125" t="s">
        <v>709</v>
      </c>
    </row>
    <row r="191" spans="1:3 16271:16355" ht="16.5" customHeight="1">
      <c r="A191" s="123">
        <v>190</v>
      </c>
      <c r="B191" s="124" t="s">
        <v>710</v>
      </c>
      <c r="C191" s="125" t="s">
        <v>711</v>
      </c>
    </row>
    <row r="192" spans="1:3 16271:16355" ht="16.5" customHeight="1">
      <c r="A192" s="123">
        <v>191</v>
      </c>
      <c r="B192" s="124" t="s">
        <v>712</v>
      </c>
      <c r="C192" s="125" t="s">
        <v>713</v>
      </c>
      <c r="XBO192" s="123"/>
      <c r="XBP192" s="124"/>
      <c r="XBQ192" s="125"/>
      <c r="XBR192" s="129"/>
      <c r="XBS192" s="128"/>
      <c r="XBY192" s="123"/>
      <c r="XBZ192" s="124"/>
      <c r="XCA192" s="125"/>
      <c r="XCB192" s="126"/>
      <c r="XCC192" s="126"/>
      <c r="XCI192" s="123"/>
      <c r="XCJ192" s="124"/>
      <c r="XCK192" s="125"/>
      <c r="XCS192" s="123"/>
      <c r="XCT192" s="124"/>
      <c r="XCU192" s="125"/>
      <c r="XCV192" s="126"/>
      <c r="XDC192" s="123"/>
      <c r="XDD192" s="124"/>
      <c r="XDE192" s="125"/>
      <c r="XDF192" s="127"/>
      <c r="XDG192" s="127"/>
      <c r="XDM192" s="123"/>
      <c r="XDN192" s="124"/>
      <c r="XDO192" s="125"/>
      <c r="XDP192" s="127"/>
      <c r="XDQ192" s="127"/>
      <c r="XDW192" s="123"/>
      <c r="XDX192" s="124"/>
      <c r="XDY192" s="125"/>
    </row>
    <row r="193" spans="1:3 16321:16354" ht="16.5" customHeight="1">
      <c r="A193" s="123">
        <v>192</v>
      </c>
      <c r="B193" s="124" t="s">
        <v>714</v>
      </c>
      <c r="C193" s="125" t="s">
        <v>715</v>
      </c>
    </row>
    <row r="194" spans="1:3 16321:16354" ht="16.5" customHeight="1">
      <c r="A194" s="123">
        <v>193</v>
      </c>
      <c r="B194" s="124" t="s">
        <v>716</v>
      </c>
      <c r="C194" s="125" t="s">
        <v>717</v>
      </c>
    </row>
    <row r="195" spans="1:3 16321:16354" ht="16.5" customHeight="1">
      <c r="A195" s="123">
        <v>194</v>
      </c>
      <c r="B195" s="124" t="s">
        <v>718</v>
      </c>
      <c r="C195" s="125" t="s">
        <v>719</v>
      </c>
      <c r="XCS195" s="123"/>
      <c r="XCT195" s="124"/>
      <c r="XCU195" s="125"/>
      <c r="XCV195" s="129"/>
      <c r="XCW195" s="128"/>
      <c r="XDC195" s="123"/>
      <c r="XDD195" s="124"/>
      <c r="XDE195" s="125"/>
      <c r="XDF195" s="126"/>
      <c r="XDG195" s="126"/>
      <c r="XDM195" s="123"/>
      <c r="XDN195" s="124"/>
      <c r="XDO195" s="125"/>
      <c r="XDW195" s="123"/>
      <c r="XDX195" s="124"/>
      <c r="XDY195" s="125"/>
      <c r="XDZ195" s="126"/>
    </row>
    <row r="196" spans="1:3 16321:16354" ht="16.5" customHeight="1">
      <c r="A196" s="123">
        <v>195</v>
      </c>
      <c r="B196" s="124" t="s">
        <v>720</v>
      </c>
      <c r="C196" s="125" t="s">
        <v>721</v>
      </c>
    </row>
    <row r="197" spans="1:3 16321:16354" ht="29.25" customHeight="1">
      <c r="A197" s="123">
        <v>196</v>
      </c>
      <c r="B197" s="124" t="s">
        <v>722</v>
      </c>
      <c r="C197" s="125" t="s">
        <v>723</v>
      </c>
    </row>
    <row r="198" spans="1:3 16321:16354" ht="29.25" customHeight="1">
      <c r="A198" s="123">
        <v>197</v>
      </c>
      <c r="B198" s="124" t="s">
        <v>724</v>
      </c>
      <c r="C198" s="125" t="s">
        <v>725</v>
      </c>
    </row>
    <row r="199" spans="1:3 16321:16354" ht="29.25" customHeight="1">
      <c r="A199" s="123">
        <v>198</v>
      </c>
      <c r="B199" s="124" t="s">
        <v>726</v>
      </c>
      <c r="C199" s="125" t="s">
        <v>727</v>
      </c>
    </row>
    <row r="200" spans="1:3 16321:16354" ht="29.25" customHeight="1">
      <c r="A200" s="123">
        <v>199</v>
      </c>
      <c r="B200" s="124" t="s">
        <v>728</v>
      </c>
      <c r="C200" s="125" t="s">
        <v>729</v>
      </c>
    </row>
    <row r="201" spans="1:3 16321:16354" ht="29.25" customHeight="1">
      <c r="A201" s="123">
        <v>200</v>
      </c>
      <c r="B201" s="124" t="s">
        <v>730</v>
      </c>
      <c r="C201" s="125" t="s">
        <v>731</v>
      </c>
    </row>
    <row r="202" spans="1:3 16321:16354" ht="29.25" customHeight="1">
      <c r="A202" s="123">
        <v>201</v>
      </c>
      <c r="B202" s="124" t="s">
        <v>732</v>
      </c>
      <c r="C202" s="125" t="s">
        <v>733</v>
      </c>
    </row>
    <row r="203" spans="1:3 16321:16354" ht="29.25" customHeight="1">
      <c r="A203" s="123">
        <v>202</v>
      </c>
      <c r="B203" s="124" t="s">
        <v>734</v>
      </c>
      <c r="C203" s="125" t="s">
        <v>735</v>
      </c>
    </row>
    <row r="204" spans="1:3 16321:16354" ht="29.25" customHeight="1">
      <c r="A204" s="123">
        <v>203</v>
      </c>
      <c r="B204" s="124" t="s">
        <v>736</v>
      </c>
      <c r="C204" s="125" t="s">
        <v>737</v>
      </c>
    </row>
    <row r="205" spans="1:3 16321:16354" ht="29.25" customHeight="1">
      <c r="A205" s="123">
        <v>204</v>
      </c>
      <c r="B205" s="124" t="s">
        <v>738</v>
      </c>
      <c r="C205" s="125" t="s">
        <v>739</v>
      </c>
    </row>
    <row r="206" spans="1:3 16321:16354" ht="29.25" customHeight="1">
      <c r="A206" s="123">
        <v>205</v>
      </c>
      <c r="B206" s="124" t="s">
        <v>740</v>
      </c>
      <c r="C206" s="125" t="s">
        <v>741</v>
      </c>
    </row>
    <row r="207" spans="1:3 16321:16354" ht="29.25" customHeight="1">
      <c r="A207" s="123">
        <v>206</v>
      </c>
      <c r="B207" s="124" t="s">
        <v>742</v>
      </c>
      <c r="C207" s="125" t="s">
        <v>743</v>
      </c>
    </row>
    <row r="208" spans="1:3 16321:16354" ht="29.25" customHeight="1">
      <c r="A208" s="123">
        <v>207</v>
      </c>
      <c r="B208" s="124" t="s">
        <v>744</v>
      </c>
      <c r="C208" s="125" t="s">
        <v>745</v>
      </c>
    </row>
    <row r="209" spans="1:3" ht="29.25" customHeight="1">
      <c r="A209" s="123">
        <v>208</v>
      </c>
      <c r="B209" s="124" t="s">
        <v>746</v>
      </c>
      <c r="C209" s="125" t="s">
        <v>747</v>
      </c>
    </row>
    <row r="210" spans="1:3" ht="29.25" customHeight="1">
      <c r="A210" s="123">
        <v>209</v>
      </c>
      <c r="B210" s="124" t="s">
        <v>748</v>
      </c>
      <c r="C210" s="125" t="s">
        <v>749</v>
      </c>
    </row>
    <row r="211" spans="1:3" ht="29.25" customHeight="1">
      <c r="A211" s="123">
        <v>210</v>
      </c>
      <c r="B211" s="124" t="s">
        <v>841</v>
      </c>
      <c r="C211" s="125" t="s">
        <v>750</v>
      </c>
    </row>
    <row r="212" spans="1:3" ht="29.25" customHeight="1">
      <c r="A212" s="123">
        <v>211</v>
      </c>
      <c r="B212" s="124" t="s">
        <v>844</v>
      </c>
      <c r="C212" s="125" t="s">
        <v>751</v>
      </c>
    </row>
    <row r="213" spans="1:3" ht="29.25" customHeight="1">
      <c r="A213" s="123">
        <v>212</v>
      </c>
      <c r="B213" s="124" t="s">
        <v>752</v>
      </c>
      <c r="C213" s="125" t="s">
        <v>753</v>
      </c>
    </row>
    <row r="214" spans="1:3" ht="29.25" customHeight="1">
      <c r="A214" s="123">
        <v>213</v>
      </c>
      <c r="B214" s="124" t="s">
        <v>842</v>
      </c>
      <c r="C214" s="125" t="s">
        <v>754</v>
      </c>
    </row>
    <row r="215" spans="1:3" ht="29.25" customHeight="1">
      <c r="A215" s="123">
        <v>214</v>
      </c>
      <c r="B215" s="124" t="s">
        <v>755</v>
      </c>
      <c r="C215" s="125" t="s">
        <v>756</v>
      </c>
    </row>
    <row r="216" spans="1:3" ht="29.25" customHeight="1">
      <c r="A216" s="123">
        <v>215</v>
      </c>
      <c r="B216" s="124" t="s">
        <v>757</v>
      </c>
      <c r="C216" s="125" t="s">
        <v>758</v>
      </c>
    </row>
    <row r="217" spans="1:3" ht="29.25" customHeight="1">
      <c r="A217" s="123">
        <v>216</v>
      </c>
      <c r="B217" s="124" t="s">
        <v>759</v>
      </c>
      <c r="C217" s="125" t="s">
        <v>760</v>
      </c>
    </row>
    <row r="218" spans="1:3" ht="29.25" customHeight="1">
      <c r="A218" s="123">
        <v>217</v>
      </c>
      <c r="B218" s="124" t="s">
        <v>761</v>
      </c>
      <c r="C218" s="125" t="s">
        <v>762</v>
      </c>
    </row>
    <row r="219" spans="1:3" ht="16.5" customHeight="1">
      <c r="A219" s="123">
        <v>218</v>
      </c>
      <c r="B219" s="124" t="s">
        <v>763</v>
      </c>
      <c r="C219" s="125" t="s">
        <v>1032</v>
      </c>
    </row>
    <row r="220" spans="1:3" ht="29.25" customHeight="1">
      <c r="A220" s="123">
        <v>219</v>
      </c>
      <c r="B220" s="124" t="s">
        <v>765</v>
      </c>
      <c r="C220" s="125" t="s">
        <v>766</v>
      </c>
    </row>
    <row r="221" spans="1:3" ht="29.25" customHeight="1">
      <c r="A221" s="123">
        <v>220</v>
      </c>
      <c r="B221" s="124" t="s">
        <v>767</v>
      </c>
      <c r="C221" s="125" t="s">
        <v>768</v>
      </c>
    </row>
    <row r="222" spans="1:3" ht="29.25" customHeight="1">
      <c r="A222" s="123">
        <v>221</v>
      </c>
      <c r="B222" s="124" t="s">
        <v>845</v>
      </c>
      <c r="C222" s="125" t="s">
        <v>769</v>
      </c>
    </row>
    <row r="223" spans="1:3" ht="29.25" customHeight="1">
      <c r="A223" s="123">
        <v>222</v>
      </c>
      <c r="B223" s="124" t="s">
        <v>770</v>
      </c>
      <c r="C223" s="125" t="s">
        <v>771</v>
      </c>
    </row>
    <row r="224" spans="1:3" ht="42.75" customHeight="1">
      <c r="A224" s="123">
        <v>223</v>
      </c>
      <c r="B224" s="124" t="s">
        <v>772</v>
      </c>
      <c r="C224" s="125" t="s">
        <v>773</v>
      </c>
    </row>
    <row r="225" spans="1:3" ht="16.5" customHeight="1">
      <c r="A225" s="123">
        <v>224</v>
      </c>
      <c r="B225" s="124" t="s">
        <v>774</v>
      </c>
      <c r="C225" s="125" t="s">
        <v>1033</v>
      </c>
    </row>
    <row r="226" spans="1:3" ht="16.5" customHeight="1">
      <c r="A226" s="123">
        <v>225</v>
      </c>
      <c r="B226" s="124" t="s">
        <v>776</v>
      </c>
      <c r="C226" s="125" t="s">
        <v>1034</v>
      </c>
    </row>
    <row r="227" spans="1:3" ht="29.25" customHeight="1">
      <c r="A227" s="123">
        <v>226</v>
      </c>
      <c r="B227" s="124" t="s">
        <v>778</v>
      </c>
      <c r="C227" s="125" t="s">
        <v>779</v>
      </c>
    </row>
    <row r="228" spans="1:3" ht="29.25" customHeight="1">
      <c r="A228" s="123">
        <v>227</v>
      </c>
      <c r="B228" s="124" t="s">
        <v>780</v>
      </c>
      <c r="C228" s="125" t="s">
        <v>781</v>
      </c>
    </row>
    <row r="229" spans="1:3" ht="29.25" customHeight="1">
      <c r="A229" s="123">
        <v>228</v>
      </c>
      <c r="B229" s="124" t="s">
        <v>846</v>
      </c>
      <c r="C229" s="125" t="s">
        <v>782</v>
      </c>
    </row>
    <row r="230" spans="1:3" ht="29.25" customHeight="1">
      <c r="A230" s="123">
        <v>229</v>
      </c>
      <c r="B230" s="124" t="s">
        <v>783</v>
      </c>
      <c r="C230" s="125" t="s">
        <v>784</v>
      </c>
    </row>
    <row r="231" spans="1:3" ht="29.25" customHeight="1">
      <c r="A231" s="123">
        <v>230</v>
      </c>
      <c r="B231" s="124" t="s">
        <v>785</v>
      </c>
      <c r="C231" s="125" t="s">
        <v>786</v>
      </c>
    </row>
    <row r="232" spans="1:3" ht="29.25" customHeight="1">
      <c r="A232" s="123">
        <v>231</v>
      </c>
      <c r="B232" s="124" t="s">
        <v>787</v>
      </c>
      <c r="C232" s="125" t="s">
        <v>788</v>
      </c>
    </row>
    <row r="233" spans="1:3" ht="29.25" customHeight="1">
      <c r="A233" s="123">
        <v>232</v>
      </c>
      <c r="B233" s="124" t="s">
        <v>789</v>
      </c>
      <c r="C233" s="125" t="s">
        <v>790</v>
      </c>
    </row>
    <row r="234" spans="1:3" ht="29.25" customHeight="1">
      <c r="A234" s="123">
        <v>233</v>
      </c>
      <c r="B234" s="124" t="s">
        <v>791</v>
      </c>
      <c r="C234" s="125" t="s">
        <v>792</v>
      </c>
    </row>
    <row r="235" spans="1:3" ht="16.5" customHeight="1">
      <c r="A235" s="123">
        <v>234</v>
      </c>
      <c r="B235" s="124" t="s">
        <v>793</v>
      </c>
      <c r="C235" s="125" t="s">
        <v>1035</v>
      </c>
    </row>
    <row r="236" spans="1:3" ht="29.25" customHeight="1">
      <c r="A236" s="123">
        <v>235</v>
      </c>
      <c r="B236" s="124" t="s">
        <v>847</v>
      </c>
      <c r="C236" s="125" t="s">
        <v>795</v>
      </c>
    </row>
    <row r="237" spans="1:3" ht="16.5" customHeight="1">
      <c r="A237" s="123">
        <v>236</v>
      </c>
      <c r="B237" s="124" t="s">
        <v>796</v>
      </c>
      <c r="C237" s="125" t="s">
        <v>1036</v>
      </c>
    </row>
    <row r="238" spans="1:3" ht="16.5" customHeight="1">
      <c r="A238" s="123">
        <v>237</v>
      </c>
      <c r="B238" s="124" t="s">
        <v>798</v>
      </c>
      <c r="C238" s="125" t="s">
        <v>1037</v>
      </c>
    </row>
    <row r="239" spans="1:3" ht="29.25" customHeight="1">
      <c r="A239" s="123">
        <v>238</v>
      </c>
      <c r="B239" s="124" t="s">
        <v>800</v>
      </c>
      <c r="C239" s="125" t="s">
        <v>801</v>
      </c>
    </row>
    <row r="240" spans="1:3" ht="16.5" customHeight="1">
      <c r="A240" s="123">
        <v>239</v>
      </c>
      <c r="B240" s="124" t="s">
        <v>848</v>
      </c>
      <c r="C240" s="125" t="s">
        <v>1038</v>
      </c>
    </row>
    <row r="241" spans="1:3" ht="16.5" customHeight="1">
      <c r="A241" s="123">
        <v>240</v>
      </c>
      <c r="B241" s="124" t="s">
        <v>803</v>
      </c>
      <c r="C241" s="125" t="s">
        <v>1039</v>
      </c>
    </row>
    <row r="242" spans="1:3" ht="29.25" customHeight="1">
      <c r="A242" s="123">
        <v>241</v>
      </c>
      <c r="B242" s="124" t="s">
        <v>805</v>
      </c>
      <c r="C242" s="125" t="s">
        <v>806</v>
      </c>
    </row>
    <row r="243" spans="1:3" ht="16.5" customHeight="1">
      <c r="A243" s="123">
        <v>242</v>
      </c>
      <c r="B243" s="124" t="s">
        <v>807</v>
      </c>
      <c r="C243" s="125" t="s">
        <v>1040</v>
      </c>
    </row>
    <row r="244" spans="1:3" ht="29.25" customHeight="1">
      <c r="A244" s="123">
        <v>243</v>
      </c>
      <c r="B244" s="124" t="s">
        <v>809</v>
      </c>
      <c r="C244" s="125" t="s">
        <v>810</v>
      </c>
    </row>
    <row r="245" spans="1:3" ht="16.5" customHeight="1">
      <c r="A245" s="123">
        <v>244</v>
      </c>
      <c r="B245" s="124" t="s">
        <v>811</v>
      </c>
      <c r="C245" s="125" t="s">
        <v>812</v>
      </c>
    </row>
    <row r="246" spans="1:3" ht="16.5" customHeight="1">
      <c r="A246" s="123">
        <v>245</v>
      </c>
      <c r="B246" s="124" t="s">
        <v>815</v>
      </c>
      <c r="C246" s="125" t="s">
        <v>816</v>
      </c>
    </row>
    <row r="247" spans="1:3" ht="29.25" customHeight="1">
      <c r="A247" s="123">
        <v>246</v>
      </c>
      <c r="B247" s="124" t="s">
        <v>823</v>
      </c>
      <c r="C247" s="125" t="s">
        <v>824</v>
      </c>
    </row>
    <row r="248" spans="1:3" ht="29.25" customHeight="1">
      <c r="A248" s="123">
        <v>247</v>
      </c>
      <c r="B248" s="124" t="s">
        <v>819</v>
      </c>
      <c r="C248" s="125" t="s">
        <v>820</v>
      </c>
    </row>
    <row r="249" spans="1:3" ht="29.25" customHeight="1">
      <c r="A249" s="123">
        <v>248</v>
      </c>
      <c r="B249" s="124" t="s">
        <v>821</v>
      </c>
      <c r="C249" s="125" t="s">
        <v>822</v>
      </c>
    </row>
    <row r="250" spans="1:3" ht="29.25" customHeight="1">
      <c r="A250" s="123">
        <v>249</v>
      </c>
      <c r="B250" s="124" t="s">
        <v>825</v>
      </c>
      <c r="C250" s="125" t="s">
        <v>826</v>
      </c>
    </row>
    <row r="251" spans="1:3" ht="15.75" customHeight="1">
      <c r="A251" s="123">
        <v>250</v>
      </c>
      <c r="B251" s="124" t="s">
        <v>827</v>
      </c>
      <c r="C251" s="125" t="s">
        <v>828</v>
      </c>
    </row>
    <row r="252" spans="1:3" ht="31.5" customHeight="1">
      <c r="A252" s="123">
        <v>251</v>
      </c>
      <c r="B252" s="124" t="s">
        <v>817</v>
      </c>
      <c r="C252" s="125" t="s">
        <v>818</v>
      </c>
    </row>
    <row r="253" spans="1:3" s="133" customFormat="1" ht="13.5" customHeight="1">
      <c r="A253" s="130"/>
      <c r="B253" s="131"/>
      <c r="C253" s="132"/>
    </row>
    <row r="254" spans="1:3" ht="13.5" customHeight="1">
      <c r="A254" s="130"/>
      <c r="B254" s="131"/>
      <c r="C254" s="132"/>
    </row>
    <row r="255" spans="1:3" ht="13.5" customHeight="1">
      <c r="A255" s="130"/>
      <c r="B255" s="131"/>
      <c r="C255" s="132"/>
    </row>
    <row r="256" spans="1:3" ht="13.5" customHeight="1">
      <c r="A256" s="130"/>
      <c r="B256" s="131"/>
      <c r="C256" s="132"/>
    </row>
    <row r="257" spans="1:3" ht="13.5" customHeight="1">
      <c r="A257" s="130"/>
      <c r="B257" s="131"/>
      <c r="C257" s="132"/>
    </row>
    <row r="258" spans="1:3" ht="13.5" customHeight="1">
      <c r="A258" s="130"/>
      <c r="B258" s="131"/>
      <c r="C258" s="132"/>
    </row>
    <row r="259" spans="1:3" ht="13.5" customHeight="1">
      <c r="A259" s="130"/>
      <c r="B259" s="131"/>
      <c r="C259" s="132"/>
    </row>
    <row r="260" spans="1:3" ht="13.5" customHeight="1">
      <c r="A260" s="130"/>
      <c r="B260" s="131"/>
      <c r="C260" s="132"/>
    </row>
    <row r="261" spans="1:3" ht="13.5" customHeight="1">
      <c r="A261" s="130"/>
      <c r="B261" s="131"/>
      <c r="C261" s="132"/>
    </row>
    <row r="262" spans="1:3" ht="13.5" customHeight="1">
      <c r="A262" s="130"/>
      <c r="B262" s="131"/>
      <c r="C262" s="132"/>
    </row>
    <row r="263" spans="1:3" ht="13.5" customHeight="1">
      <c r="A263" s="130"/>
      <c r="B263" s="131"/>
      <c r="C263" s="132"/>
    </row>
    <row r="264" spans="1:3" ht="13.5" customHeight="1">
      <c r="A264" s="130"/>
      <c r="B264" s="131"/>
      <c r="C264" s="132"/>
    </row>
    <row r="265" spans="1:3" ht="13.5" customHeight="1">
      <c r="A265" s="130"/>
      <c r="B265" s="131"/>
      <c r="C265" s="132"/>
    </row>
    <row r="266" spans="1:3" ht="13.5" customHeight="1">
      <c r="A266" s="130"/>
      <c r="B266" s="131"/>
      <c r="C266" s="132"/>
    </row>
    <row r="267" spans="1:3" ht="13.5" customHeight="1">
      <c r="A267" s="130"/>
      <c r="B267" s="131"/>
      <c r="C267" s="132"/>
    </row>
    <row r="268" spans="1:3" ht="13.5" customHeight="1">
      <c r="A268" s="130"/>
      <c r="B268" s="131"/>
      <c r="C268" s="132"/>
    </row>
    <row r="269" spans="1:3" ht="13.5" customHeight="1">
      <c r="A269" s="130"/>
      <c r="B269" s="131"/>
      <c r="C269" s="132"/>
    </row>
    <row r="270" spans="1:3" ht="13.5" customHeight="1">
      <c r="A270" s="130"/>
      <c r="B270" s="131"/>
      <c r="C270" s="132"/>
    </row>
    <row r="271" spans="1:3" ht="13.5" customHeight="1">
      <c r="A271" s="130"/>
      <c r="B271" s="131"/>
      <c r="C271" s="132"/>
    </row>
    <row r="272" spans="1:3" ht="13.5" customHeight="1">
      <c r="A272" s="130"/>
      <c r="B272" s="131"/>
      <c r="C272" s="132"/>
    </row>
    <row r="273" spans="1:3" ht="13.5" customHeight="1">
      <c r="A273" s="130"/>
      <c r="B273" s="131"/>
      <c r="C273" s="132"/>
    </row>
    <row r="274" spans="1:3" ht="13.5" customHeight="1">
      <c r="A274" s="130"/>
      <c r="B274" s="131"/>
      <c r="C274" s="132"/>
    </row>
    <row r="275" spans="1:3" ht="13.5" customHeight="1">
      <c r="A275" s="130"/>
      <c r="B275" s="131"/>
      <c r="C275" s="132"/>
    </row>
    <row r="276" spans="1:3" ht="13.5" customHeight="1">
      <c r="A276" s="130"/>
      <c r="B276" s="131"/>
      <c r="C276" s="132"/>
    </row>
    <row r="277" spans="1:3" ht="13.5" customHeight="1">
      <c r="A277" s="130"/>
      <c r="B277" s="131"/>
      <c r="C277" s="132"/>
    </row>
    <row r="278" spans="1:3" ht="13.5" customHeight="1">
      <c r="A278" s="130"/>
      <c r="B278" s="131"/>
      <c r="C278" s="132"/>
    </row>
    <row r="279" spans="1:3" ht="13.5" customHeight="1">
      <c r="A279" s="130"/>
      <c r="B279" s="131"/>
      <c r="C279" s="132"/>
    </row>
    <row r="280" spans="1:3" ht="13.5" customHeight="1">
      <c r="A280" s="130"/>
      <c r="B280" s="131"/>
      <c r="C280" s="132"/>
    </row>
    <row r="281" spans="1:3" ht="13.5" customHeight="1">
      <c r="A281" s="130"/>
      <c r="B281" s="131"/>
      <c r="C281" s="132"/>
    </row>
    <row r="282" spans="1:3" ht="13.5" customHeight="1">
      <c r="A282" s="130"/>
      <c r="B282" s="131"/>
      <c r="C282" s="132"/>
    </row>
    <row r="283" spans="1:3" ht="13.5" customHeight="1">
      <c r="A283" s="130"/>
      <c r="B283" s="131"/>
      <c r="C283" s="132"/>
    </row>
    <row r="284" spans="1:3" ht="13.5" customHeight="1">
      <c r="A284" s="130"/>
      <c r="B284" s="131"/>
      <c r="C284" s="132"/>
    </row>
    <row r="285" spans="1:3" ht="13.5" customHeight="1">
      <c r="A285" s="130"/>
      <c r="B285" s="131"/>
      <c r="C285" s="132"/>
    </row>
    <row r="286" spans="1:3" ht="13.5" customHeight="1">
      <c r="A286" s="130"/>
      <c r="B286" s="131"/>
      <c r="C286" s="132"/>
    </row>
    <row r="287" spans="1:3" ht="13.5" customHeight="1">
      <c r="A287" s="130"/>
      <c r="B287" s="131"/>
      <c r="C287" s="132"/>
    </row>
    <row r="288" spans="1:3" ht="13.5" customHeight="1">
      <c r="A288" s="130"/>
      <c r="B288" s="131"/>
      <c r="C288" s="132"/>
    </row>
    <row r="289" spans="1:3" ht="13.5" customHeight="1">
      <c r="A289" s="130"/>
      <c r="B289" s="131"/>
      <c r="C289" s="132"/>
    </row>
    <row r="290" spans="1:3" ht="13.5" customHeight="1">
      <c r="A290" s="130"/>
      <c r="B290" s="131"/>
      <c r="C290" s="132"/>
    </row>
    <row r="291" spans="1:3" ht="13.5" customHeight="1">
      <c r="A291" s="130"/>
      <c r="B291" s="131"/>
      <c r="C291" s="132"/>
    </row>
    <row r="292" spans="1:3" ht="13.5" customHeight="1">
      <c r="A292" s="130"/>
      <c r="B292" s="131"/>
      <c r="C292" s="132"/>
    </row>
    <row r="293" spans="1:3" ht="13.5" customHeight="1">
      <c r="A293" s="130"/>
      <c r="B293" s="131"/>
      <c r="C293" s="132"/>
    </row>
    <row r="294" spans="1:3" ht="13.5" customHeight="1">
      <c r="A294" s="130"/>
      <c r="B294" s="131"/>
      <c r="C294" s="132"/>
    </row>
    <row r="295" spans="1:3" ht="13.5" customHeight="1">
      <c r="A295" s="130"/>
      <c r="B295" s="131"/>
      <c r="C295" s="132"/>
    </row>
    <row r="296" spans="1:3" ht="13.5" customHeight="1">
      <c r="A296" s="130"/>
      <c r="B296" s="131"/>
      <c r="C296" s="132"/>
    </row>
    <row r="297" spans="1:3" ht="13.5" customHeight="1">
      <c r="A297" s="130"/>
      <c r="B297" s="131"/>
      <c r="C297" s="132"/>
    </row>
    <row r="298" spans="1:3" ht="13.5" customHeight="1">
      <c r="A298" s="130"/>
      <c r="B298" s="131"/>
      <c r="C298" s="132"/>
    </row>
    <row r="299" spans="1:3" ht="13.5" customHeight="1">
      <c r="A299" s="130"/>
      <c r="B299" s="131"/>
      <c r="C299" s="132"/>
    </row>
    <row r="300" spans="1:3" ht="13.5" customHeight="1">
      <c r="A300" s="130"/>
      <c r="B300" s="131"/>
      <c r="C300" s="132"/>
    </row>
    <row r="301" spans="1:3" ht="13.5" customHeight="1">
      <c r="A301" s="130"/>
      <c r="B301" s="131"/>
      <c r="C301" s="132"/>
    </row>
    <row r="302" spans="1:3" ht="13.5" customHeight="1">
      <c r="A302" s="130"/>
      <c r="B302" s="131"/>
      <c r="C302" s="132"/>
    </row>
    <row r="303" spans="1:3" ht="13.5" customHeight="1">
      <c r="A303" s="130"/>
      <c r="B303" s="131"/>
      <c r="C303" s="132"/>
    </row>
    <row r="304" spans="1:3" ht="13.5" customHeight="1">
      <c r="A304" s="130"/>
      <c r="B304" s="131"/>
      <c r="C304" s="132"/>
    </row>
    <row r="305" spans="1:3" ht="13.5" customHeight="1">
      <c r="A305" s="130"/>
      <c r="B305" s="131"/>
      <c r="C305" s="132"/>
    </row>
    <row r="306" spans="1:3" ht="13.5" customHeight="1">
      <c r="A306" s="130"/>
      <c r="B306" s="131"/>
      <c r="C306" s="132"/>
    </row>
    <row r="307" spans="1:3" ht="13.5" customHeight="1">
      <c r="A307" s="130"/>
      <c r="B307" s="131"/>
      <c r="C307" s="132"/>
    </row>
    <row r="308" spans="1:3" ht="13.5" customHeight="1">
      <c r="A308" s="130"/>
      <c r="B308" s="131"/>
      <c r="C308" s="132"/>
    </row>
    <row r="309" spans="1:3" ht="13.5" customHeight="1">
      <c r="A309" s="130"/>
      <c r="B309" s="131"/>
      <c r="C309" s="132"/>
    </row>
    <row r="310" spans="1:3" ht="13.5" customHeight="1">
      <c r="A310" s="130"/>
      <c r="B310" s="131"/>
      <c r="C310" s="132"/>
    </row>
    <row r="311" spans="1:3" ht="13.5" customHeight="1">
      <c r="A311" s="130"/>
      <c r="B311" s="131"/>
      <c r="C311" s="132"/>
    </row>
    <row r="312" spans="1:3" ht="13.5" customHeight="1">
      <c r="A312" s="130"/>
      <c r="B312" s="131"/>
      <c r="C312" s="132"/>
    </row>
    <row r="313" spans="1:3" ht="13.5" customHeight="1">
      <c r="A313" s="130"/>
      <c r="B313" s="131"/>
      <c r="C313" s="132"/>
    </row>
    <row r="314" spans="1:3" ht="13.5" customHeight="1">
      <c r="A314" s="130"/>
      <c r="B314" s="131"/>
      <c r="C314" s="132"/>
    </row>
    <row r="315" spans="1:3" ht="13.5" customHeight="1">
      <c r="A315" s="130"/>
      <c r="B315" s="131"/>
      <c r="C315" s="132"/>
    </row>
    <row r="316" spans="1:3" ht="13.5" customHeight="1">
      <c r="A316" s="130"/>
      <c r="B316" s="131"/>
      <c r="C316" s="132"/>
    </row>
    <row r="317" spans="1:3" ht="13.5" customHeight="1">
      <c r="A317" s="130"/>
      <c r="B317" s="131"/>
      <c r="C317" s="132"/>
    </row>
    <row r="318" spans="1:3" ht="13.5" customHeight="1">
      <c r="A318" s="130"/>
      <c r="B318" s="131"/>
      <c r="C318" s="132"/>
    </row>
    <row r="319" spans="1:3" ht="13.5" customHeight="1">
      <c r="A319" s="130"/>
      <c r="B319" s="131"/>
      <c r="C319" s="132"/>
    </row>
    <row r="320" spans="1:3" ht="13.5" customHeight="1">
      <c r="A320" s="130"/>
      <c r="B320" s="131"/>
      <c r="C320" s="132"/>
    </row>
    <row r="321" spans="1:3" ht="13.5" customHeight="1">
      <c r="A321" s="130"/>
      <c r="B321" s="131"/>
      <c r="C321" s="132"/>
    </row>
    <row r="322" spans="1:3" ht="13.5" customHeight="1">
      <c r="A322" s="130"/>
      <c r="B322" s="131"/>
      <c r="C322" s="132"/>
    </row>
    <row r="323" spans="1:3" ht="13.5" customHeight="1">
      <c r="A323" s="130"/>
      <c r="B323" s="131"/>
      <c r="C323" s="132"/>
    </row>
    <row r="324" spans="1:3" ht="13.5" customHeight="1">
      <c r="A324" s="130"/>
      <c r="B324" s="131"/>
      <c r="C324" s="132"/>
    </row>
    <row r="325" spans="1:3" ht="13.5" customHeight="1">
      <c r="A325" s="130"/>
      <c r="B325" s="131"/>
      <c r="C325" s="1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311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312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332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3" t="s">
        <v>333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188" t="s">
        <v>317</v>
      </c>
      <c r="B13" s="188"/>
      <c r="C13" s="188"/>
      <c r="D13" s="204" t="s">
        <v>318</v>
      </c>
      <c r="E13" s="204"/>
      <c r="F13" s="204" t="s">
        <v>313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</row>
    <row r="14" spans="1:22" ht="24.75" customHeight="1">
      <c r="A14" s="198" t="s">
        <v>319</v>
      </c>
      <c r="B14" s="198"/>
      <c r="C14" s="198"/>
      <c r="D14" s="205"/>
      <c r="E14" s="205"/>
      <c r="F14" s="206" t="str">
        <f>IF(D14="","",VLOOKUP(D14,A172:B175,2))</f>
        <v/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</row>
    <row r="15" spans="1:22" ht="24.75" customHeight="1">
      <c r="A15" s="198" t="s">
        <v>320</v>
      </c>
      <c r="B15" s="199"/>
      <c r="C15" s="199"/>
      <c r="D15" s="200"/>
      <c r="E15" s="200"/>
      <c r="F15" s="206" t="str">
        <f>IF(C15="","",VLOOKUP(C15,#REF!,2))</f>
        <v/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</row>
    <row r="16" spans="1:22" ht="24.75" customHeight="1">
      <c r="A16" s="198" t="s">
        <v>321</v>
      </c>
      <c r="B16" s="199"/>
      <c r="C16" s="199"/>
      <c r="D16" s="200"/>
      <c r="E16" s="200"/>
      <c r="F16" s="201" t="str">
        <f>IF(C16="","",IF(EXACT(C15,MID(C16,1,3)),VLOOKUP(C16,#REF!,2),"VERIFIQUE QUE LA SUBFUNCIÓN CORRESPONDA AL CATÁLOGO DE FUNCIONES"))</f>
        <v/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</row>
    <row r="17" spans="1:34" ht="24.75" customHeight="1">
      <c r="A17" s="198" t="s">
        <v>322</v>
      </c>
      <c r="B17" s="199"/>
      <c r="C17" s="199"/>
      <c r="D17" s="200"/>
      <c r="E17" s="200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87" t="s">
        <v>323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</row>
    <row r="20" spans="1:34" ht="24.7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</row>
    <row r="21" spans="1:34" ht="24.75" customHeight="1">
      <c r="A21" s="187" t="s">
        <v>331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</row>
    <row r="22" spans="1:34" ht="24.75" customHeight="1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</row>
    <row r="23" spans="1:34" ht="24.75" customHeight="1">
      <c r="A23" s="187" t="s">
        <v>326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</row>
    <row r="24" spans="1:34" s="3" customFormat="1" ht="25.5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88" t="s">
        <v>20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78" t="s">
        <v>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8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89" t="s">
        <v>336</v>
      </c>
      <c r="B30" s="189"/>
      <c r="C30" s="189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1" t="s">
        <v>23</v>
      </c>
      <c r="B32" s="183"/>
      <c r="C32" s="192"/>
      <c r="D32" s="193"/>
      <c r="E32" s="193"/>
      <c r="F32" s="193"/>
      <c r="G32" s="194"/>
      <c r="H32" s="181" t="s">
        <v>24</v>
      </c>
      <c r="I32" s="182"/>
      <c r="J32" s="183"/>
      <c r="K32" s="195"/>
      <c r="L32" s="196"/>
      <c r="M32" s="196"/>
      <c r="N32" s="196"/>
      <c r="O32" s="196"/>
      <c r="P32" s="197"/>
      <c r="Q32" s="181" t="s">
        <v>335</v>
      </c>
      <c r="R32" s="183"/>
      <c r="S32" s="195"/>
      <c r="T32" s="196"/>
      <c r="U32" s="196"/>
      <c r="V32" s="19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65" t="s">
        <v>25</v>
      </c>
      <c r="B33" s="166"/>
      <c r="C33" s="169" t="s">
        <v>22</v>
      </c>
      <c r="D33" s="169" t="s">
        <v>3</v>
      </c>
      <c r="E33" s="169" t="s">
        <v>4</v>
      </c>
      <c r="F33" s="181" t="s">
        <v>325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3"/>
      <c r="T33" s="51"/>
      <c r="U33" s="184" t="s">
        <v>27</v>
      </c>
      <c r="V33" s="165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67"/>
      <c r="B34" s="168"/>
      <c r="C34" s="169"/>
      <c r="D34" s="169"/>
      <c r="E34" s="169"/>
      <c r="F34" s="174" t="s">
        <v>299</v>
      </c>
      <c r="G34" s="17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5"/>
      <c r="V34" s="167"/>
      <c r="W34" s="15"/>
    </row>
    <row r="35" spans="1:34" ht="25.5" customHeight="1">
      <c r="A35" s="170" t="s">
        <v>1</v>
      </c>
      <c r="B35" s="170"/>
      <c r="C35" s="41"/>
      <c r="D35" s="42"/>
      <c r="E35" s="42"/>
      <c r="F35" s="169" t="s">
        <v>305</v>
      </c>
      <c r="G35" s="16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7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0" t="s">
        <v>2</v>
      </c>
      <c r="B36" s="170"/>
      <c r="C36" s="41"/>
      <c r="D36" s="42"/>
      <c r="E36" s="42"/>
      <c r="F36" s="169" t="s">
        <v>306</v>
      </c>
      <c r="G36" s="16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7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65" t="s">
        <v>25</v>
      </c>
      <c r="B38" s="166"/>
      <c r="C38" s="169" t="s">
        <v>22</v>
      </c>
      <c r="D38" s="169" t="s">
        <v>3</v>
      </c>
      <c r="E38" s="169" t="s">
        <v>4</v>
      </c>
      <c r="F38" s="181" t="s">
        <v>324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3"/>
      <c r="T38" s="52"/>
      <c r="U38" s="184" t="s">
        <v>27</v>
      </c>
      <c r="V38" s="165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67"/>
      <c r="B39" s="168"/>
      <c r="C39" s="169"/>
      <c r="D39" s="169"/>
      <c r="E39" s="169"/>
      <c r="F39" s="217" t="s">
        <v>297</v>
      </c>
      <c r="G39" s="21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5"/>
      <c r="V39" s="167"/>
      <c r="W39" s="15"/>
    </row>
    <row r="40" spans="1:34" ht="29.25" customHeight="1">
      <c r="A40" s="170" t="s">
        <v>1</v>
      </c>
      <c r="B40" s="170"/>
      <c r="C40" s="39"/>
      <c r="D40" s="40"/>
      <c r="E40" s="40"/>
      <c r="F40" s="176" t="s">
        <v>307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7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0" t="s">
        <v>2</v>
      </c>
      <c r="B41" s="170"/>
      <c r="C41" s="41"/>
      <c r="D41" s="42"/>
      <c r="E41" s="42"/>
      <c r="F41" s="173" t="s">
        <v>308</v>
      </c>
      <c r="G41" s="17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7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78" t="s">
        <v>6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8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89" t="s">
        <v>337</v>
      </c>
      <c r="B46" s="189"/>
      <c r="C46" s="189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1" t="s">
        <v>23</v>
      </c>
      <c r="B48" s="183"/>
      <c r="C48" s="192"/>
      <c r="D48" s="193"/>
      <c r="E48" s="193"/>
      <c r="F48" s="193"/>
      <c r="G48" s="194"/>
      <c r="H48" s="181" t="s">
        <v>24</v>
      </c>
      <c r="I48" s="182"/>
      <c r="J48" s="183"/>
      <c r="K48" s="195"/>
      <c r="L48" s="196"/>
      <c r="M48" s="196"/>
      <c r="N48" s="196"/>
      <c r="O48" s="196"/>
      <c r="P48" s="197"/>
      <c r="Q48" s="181" t="s">
        <v>335</v>
      </c>
      <c r="R48" s="183"/>
      <c r="S48" s="195"/>
      <c r="T48" s="196"/>
      <c r="U48" s="196"/>
      <c r="V48" s="19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65" t="s">
        <v>25</v>
      </c>
      <c r="B49" s="166"/>
      <c r="C49" s="169" t="s">
        <v>22</v>
      </c>
      <c r="D49" s="169" t="s">
        <v>3</v>
      </c>
      <c r="E49" s="169" t="s">
        <v>4</v>
      </c>
      <c r="F49" s="181" t="s">
        <v>325</v>
      </c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3"/>
      <c r="T49" s="51"/>
      <c r="U49" s="184" t="s">
        <v>27</v>
      </c>
      <c r="V49" s="165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67"/>
      <c r="B50" s="168"/>
      <c r="C50" s="169"/>
      <c r="D50" s="169"/>
      <c r="E50" s="169"/>
      <c r="F50" s="174" t="s">
        <v>299</v>
      </c>
      <c r="G50" s="17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5"/>
      <c r="V50" s="167"/>
      <c r="W50" s="15"/>
    </row>
    <row r="51" spans="1:34" ht="25.5" customHeight="1">
      <c r="A51" s="170" t="s">
        <v>1</v>
      </c>
      <c r="B51" s="170"/>
      <c r="C51" s="41"/>
      <c r="D51" s="42"/>
      <c r="E51" s="42"/>
      <c r="F51" s="169" t="s">
        <v>305</v>
      </c>
      <c r="G51" s="16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7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0" t="s">
        <v>2</v>
      </c>
      <c r="B52" s="170"/>
      <c r="C52" s="41"/>
      <c r="D52" s="42"/>
      <c r="E52" s="42"/>
      <c r="F52" s="169" t="s">
        <v>306</v>
      </c>
      <c r="G52" s="16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7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65" t="s">
        <v>25</v>
      </c>
      <c r="B54" s="166"/>
      <c r="C54" s="169" t="s">
        <v>22</v>
      </c>
      <c r="D54" s="169" t="s">
        <v>3</v>
      </c>
      <c r="E54" s="169" t="s">
        <v>4</v>
      </c>
      <c r="F54" s="181" t="s">
        <v>324</v>
      </c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3"/>
      <c r="T54" s="52"/>
      <c r="U54" s="184" t="s">
        <v>27</v>
      </c>
      <c r="V54" s="165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67"/>
      <c r="B55" s="168"/>
      <c r="C55" s="169"/>
      <c r="D55" s="169"/>
      <c r="E55" s="169"/>
      <c r="F55" s="217" t="s">
        <v>297</v>
      </c>
      <c r="G55" s="21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5"/>
      <c r="V55" s="167"/>
      <c r="W55" s="15"/>
    </row>
    <row r="56" spans="1:34" ht="29.25" customHeight="1">
      <c r="A56" s="170" t="s">
        <v>1</v>
      </c>
      <c r="B56" s="170"/>
      <c r="C56" s="39"/>
      <c r="D56" s="40"/>
      <c r="E56" s="40"/>
      <c r="F56" s="176" t="s">
        <v>307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7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0" t="s">
        <v>2</v>
      </c>
      <c r="B57" s="170"/>
      <c r="C57" s="41"/>
      <c r="D57" s="42"/>
      <c r="E57" s="42"/>
      <c r="F57" s="173" t="s">
        <v>308</v>
      </c>
      <c r="G57" s="17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7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89" t="s">
        <v>21</v>
      </c>
      <c r="B59" s="189"/>
      <c r="C59" s="189"/>
      <c r="D59" s="190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89" t="s">
        <v>338</v>
      </c>
      <c r="B61" s="189"/>
      <c r="C61" s="189"/>
      <c r="D61" s="190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1" t="s">
        <v>23</v>
      </c>
      <c r="B63" s="183"/>
      <c r="C63" s="192"/>
      <c r="D63" s="193"/>
      <c r="E63" s="193"/>
      <c r="F63" s="193"/>
      <c r="G63" s="194"/>
      <c r="H63" s="181" t="s">
        <v>24</v>
      </c>
      <c r="I63" s="182"/>
      <c r="J63" s="183"/>
      <c r="K63" s="195"/>
      <c r="L63" s="196"/>
      <c r="M63" s="196"/>
      <c r="N63" s="196"/>
      <c r="O63" s="196"/>
      <c r="P63" s="197"/>
      <c r="Q63" s="181" t="s">
        <v>335</v>
      </c>
      <c r="R63" s="183"/>
      <c r="S63" s="195"/>
      <c r="T63" s="196"/>
      <c r="U63" s="196"/>
      <c r="V63" s="19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65" t="s">
        <v>25</v>
      </c>
      <c r="B64" s="166"/>
      <c r="C64" s="169" t="s">
        <v>22</v>
      </c>
      <c r="D64" s="169" t="s">
        <v>3</v>
      </c>
      <c r="E64" s="169" t="s">
        <v>4</v>
      </c>
      <c r="F64" s="181" t="s">
        <v>325</v>
      </c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  <c r="T64" s="51"/>
      <c r="U64" s="184" t="s">
        <v>27</v>
      </c>
      <c r="V64" s="165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67"/>
      <c r="B65" s="168"/>
      <c r="C65" s="169"/>
      <c r="D65" s="169"/>
      <c r="E65" s="169"/>
      <c r="F65" s="174" t="s">
        <v>299</v>
      </c>
      <c r="G65" s="17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5"/>
      <c r="V65" s="167"/>
      <c r="W65" s="15"/>
    </row>
    <row r="66" spans="1:34" ht="25.5" customHeight="1">
      <c r="A66" s="170" t="s">
        <v>1</v>
      </c>
      <c r="B66" s="170"/>
      <c r="C66" s="41"/>
      <c r="D66" s="42"/>
      <c r="E66" s="42"/>
      <c r="F66" s="169" t="s">
        <v>305</v>
      </c>
      <c r="G66" s="16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7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0" t="s">
        <v>2</v>
      </c>
      <c r="B67" s="170"/>
      <c r="C67" s="41"/>
      <c r="D67" s="42"/>
      <c r="E67" s="42"/>
      <c r="F67" s="169" t="s">
        <v>306</v>
      </c>
      <c r="G67" s="16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7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65" t="s">
        <v>25</v>
      </c>
      <c r="B69" s="166"/>
      <c r="C69" s="169" t="s">
        <v>22</v>
      </c>
      <c r="D69" s="169" t="s">
        <v>3</v>
      </c>
      <c r="E69" s="169" t="s">
        <v>4</v>
      </c>
      <c r="F69" s="181" t="s">
        <v>324</v>
      </c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52"/>
      <c r="U69" s="184" t="s">
        <v>27</v>
      </c>
      <c r="V69" s="165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67"/>
      <c r="B70" s="168"/>
      <c r="C70" s="169"/>
      <c r="D70" s="169"/>
      <c r="E70" s="169"/>
      <c r="F70" s="217" t="s">
        <v>297</v>
      </c>
      <c r="G70" s="21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5"/>
      <c r="V70" s="167"/>
      <c r="W70" s="15"/>
    </row>
    <row r="71" spans="1:34" ht="29.25" customHeight="1">
      <c r="A71" s="170" t="s">
        <v>1</v>
      </c>
      <c r="B71" s="170"/>
      <c r="C71" s="39"/>
      <c r="D71" s="40"/>
      <c r="E71" s="40"/>
      <c r="F71" s="176" t="s">
        <v>307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7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0" t="s">
        <v>2</v>
      </c>
      <c r="B72" s="170"/>
      <c r="C72" s="41"/>
      <c r="D72" s="42"/>
      <c r="E72" s="42"/>
      <c r="F72" s="173" t="s">
        <v>308</v>
      </c>
      <c r="G72" s="17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7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78" t="s">
        <v>334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19" t="s">
        <v>29</v>
      </c>
      <c r="B77" s="169" t="s">
        <v>30</v>
      </c>
      <c r="C77" s="169"/>
      <c r="D77" s="169"/>
      <c r="E77" s="169" t="s">
        <v>3</v>
      </c>
      <c r="F77" s="181" t="s">
        <v>26</v>
      </c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3"/>
      <c r="T77" s="51"/>
      <c r="U77" s="169" t="s">
        <v>27</v>
      </c>
      <c r="V77" s="169" t="s">
        <v>300</v>
      </c>
    </row>
    <row r="78" spans="1:34" ht="25.5" customHeight="1">
      <c r="A78" s="219"/>
      <c r="B78" s="169"/>
      <c r="C78" s="169"/>
      <c r="D78" s="169"/>
      <c r="E78" s="169"/>
      <c r="F78" s="220" t="s">
        <v>298</v>
      </c>
      <c r="G78" s="22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69"/>
      <c r="V78" s="169"/>
    </row>
    <row r="79" spans="1:34" ht="26.25" customHeight="1">
      <c r="A79" s="229" t="s">
        <v>31</v>
      </c>
      <c r="B79" s="223">
        <v>1</v>
      </c>
      <c r="C79" s="224"/>
      <c r="D79" s="225"/>
      <c r="E79" s="228"/>
      <c r="F79" s="170" t="s">
        <v>299</v>
      </c>
      <c r="G79" s="17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21" t="str">
        <f>IF(U79=0,"-",U80/U79)</f>
        <v>-</v>
      </c>
    </row>
    <row r="80" spans="1:34" ht="27.75" customHeight="1">
      <c r="A80" s="229"/>
      <c r="B80" s="223"/>
      <c r="C80" s="226"/>
      <c r="D80" s="227"/>
      <c r="E80" s="228"/>
      <c r="F80" s="222" t="s">
        <v>297</v>
      </c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21"/>
    </row>
    <row r="81" spans="1:22" ht="26.25" customHeight="1">
      <c r="A81" s="229"/>
      <c r="B81" s="223">
        <v>2</v>
      </c>
      <c r="C81" s="224"/>
      <c r="D81" s="225"/>
      <c r="E81" s="228"/>
      <c r="F81" s="170" t="s">
        <v>299</v>
      </c>
      <c r="G81" s="17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21" t="str">
        <f>IF(U81=0,"-",U82/U81)</f>
        <v>-</v>
      </c>
    </row>
    <row r="82" spans="1:22" ht="26.25" customHeight="1">
      <c r="A82" s="229"/>
      <c r="B82" s="223"/>
      <c r="C82" s="226"/>
      <c r="D82" s="227"/>
      <c r="E82" s="228"/>
      <c r="F82" s="222" t="s">
        <v>297</v>
      </c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21"/>
    </row>
    <row r="83" spans="1:22" ht="26.25" customHeight="1">
      <c r="A83" s="229"/>
      <c r="B83" s="223">
        <v>3</v>
      </c>
      <c r="C83" s="224"/>
      <c r="D83" s="225"/>
      <c r="E83" s="228"/>
      <c r="F83" s="170" t="s">
        <v>299</v>
      </c>
      <c r="G83" s="17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21" t="str">
        <f>IF(U83=0,"-",U84/U83)</f>
        <v>-</v>
      </c>
    </row>
    <row r="84" spans="1:22" ht="26.25" customHeight="1">
      <c r="A84" s="229"/>
      <c r="B84" s="223"/>
      <c r="C84" s="226"/>
      <c r="D84" s="227"/>
      <c r="E84" s="228"/>
      <c r="F84" s="222" t="s">
        <v>297</v>
      </c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21"/>
    </row>
    <row r="85" spans="1:22" ht="26.25" customHeight="1">
      <c r="A85" s="229"/>
      <c r="B85" s="223">
        <v>4</v>
      </c>
      <c r="C85" s="224"/>
      <c r="D85" s="225"/>
      <c r="E85" s="228"/>
      <c r="F85" s="170" t="s">
        <v>299</v>
      </c>
      <c r="G85" s="17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21" t="str">
        <f>IF(U85=0,"-",U86/U85)</f>
        <v>-</v>
      </c>
    </row>
    <row r="86" spans="1:22" ht="26.25" customHeight="1">
      <c r="A86" s="229"/>
      <c r="B86" s="223"/>
      <c r="C86" s="226"/>
      <c r="D86" s="227"/>
      <c r="E86" s="228"/>
      <c r="F86" s="222" t="s">
        <v>297</v>
      </c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21"/>
    </row>
    <row r="87" spans="1:22" ht="26.25" customHeight="1">
      <c r="A87" s="229"/>
      <c r="B87" s="223">
        <v>5</v>
      </c>
      <c r="C87" s="224"/>
      <c r="D87" s="225"/>
      <c r="E87" s="228"/>
      <c r="F87" s="170" t="s">
        <v>299</v>
      </c>
      <c r="G87" s="17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21" t="str">
        <f>IF(U87=0,"-",U88/U87)</f>
        <v>-</v>
      </c>
    </row>
    <row r="88" spans="1:22" ht="26.25" customHeight="1">
      <c r="A88" s="229"/>
      <c r="B88" s="223"/>
      <c r="C88" s="226"/>
      <c r="D88" s="227"/>
      <c r="E88" s="228"/>
      <c r="F88" s="222" t="s">
        <v>297</v>
      </c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21"/>
    </row>
    <row r="90" spans="1:22" ht="36.75" customHeight="1">
      <c r="A90" s="239"/>
      <c r="B90" s="239"/>
      <c r="C90" s="239"/>
      <c r="D90" s="239"/>
      <c r="F90" s="239"/>
      <c r="G90" s="239"/>
      <c r="H90" s="239"/>
      <c r="I90" s="239"/>
      <c r="J90" s="239"/>
      <c r="K90" s="239"/>
      <c r="L90" s="239"/>
      <c r="M90" s="239"/>
      <c r="N90" s="239"/>
      <c r="P90" s="239"/>
      <c r="Q90" s="239"/>
      <c r="R90" s="239"/>
      <c r="S90" s="239"/>
      <c r="T90" s="239"/>
      <c r="U90" s="239"/>
      <c r="V90" s="239"/>
    </row>
    <row r="91" spans="1:22" ht="15" customHeight="1">
      <c r="A91" s="240" t="s">
        <v>330</v>
      </c>
      <c r="B91" s="240"/>
      <c r="C91" s="240"/>
      <c r="D91" s="240"/>
      <c r="E91" s="43"/>
      <c r="F91" s="240" t="s">
        <v>330</v>
      </c>
      <c r="G91" s="240"/>
      <c r="H91" s="240"/>
      <c r="I91" s="240"/>
      <c r="J91" s="240"/>
      <c r="K91" s="240"/>
      <c r="L91" s="240"/>
      <c r="M91" s="240"/>
      <c r="N91" s="240"/>
      <c r="O91" s="43"/>
      <c r="P91" s="240" t="s">
        <v>330</v>
      </c>
      <c r="Q91" s="240"/>
      <c r="R91" s="240"/>
      <c r="S91" s="240"/>
      <c r="T91" s="240"/>
      <c r="U91" s="240"/>
      <c r="V91" s="240"/>
    </row>
    <row r="92" spans="1:22" hidden="1"/>
    <row r="93" spans="1:22" ht="18" hidden="1">
      <c r="B93" s="241" t="s">
        <v>301</v>
      </c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9"/>
    </row>
    <row r="94" spans="1:22" ht="4.5" hidden="1" customHeight="1"/>
    <row r="95" spans="1:22" ht="36.75" hidden="1" customHeight="1">
      <c r="B95" s="30" t="s">
        <v>302</v>
      </c>
      <c r="C95" s="242" t="s">
        <v>29</v>
      </c>
      <c r="D95" s="242"/>
      <c r="E95" s="243" t="s">
        <v>309</v>
      </c>
      <c r="F95" s="243"/>
      <c r="G95" s="243"/>
      <c r="H95" s="243"/>
      <c r="I95" s="243"/>
      <c r="J95" s="243"/>
      <c r="K95" s="31" t="s">
        <v>302</v>
      </c>
      <c r="L95" s="244" t="s">
        <v>310</v>
      </c>
      <c r="M95" s="244"/>
      <c r="N95" s="244"/>
      <c r="O95" s="244"/>
      <c r="P95" s="244"/>
      <c r="Q95" s="244"/>
      <c r="R95" s="244"/>
      <c r="S95" s="245"/>
      <c r="T95" s="32"/>
    </row>
    <row r="96" spans="1:22" ht="27" hidden="1" customHeight="1">
      <c r="B96" s="230">
        <v>1</v>
      </c>
      <c r="C96" s="233" t="str">
        <f>IF(D59="","-",D59)</f>
        <v>-</v>
      </c>
      <c r="D96" s="233"/>
      <c r="E96" s="234" t="e">
        <f>IF(LEN(#REF!)&gt;17,"-",#REF!)</f>
        <v>#REF!</v>
      </c>
      <c r="F96" s="235"/>
      <c r="G96" s="235"/>
      <c r="H96" s="235"/>
      <c r="I96" s="235"/>
      <c r="J96" s="235"/>
      <c r="K96" s="33">
        <v>1</v>
      </c>
      <c r="L96" s="236" t="str">
        <f>$V$79</f>
        <v>-</v>
      </c>
      <c r="M96" s="237"/>
      <c r="N96" s="237"/>
      <c r="O96" s="237"/>
      <c r="P96" s="237"/>
      <c r="Q96" s="237"/>
      <c r="R96" s="237"/>
      <c r="S96" s="238"/>
      <c r="T96" s="34"/>
    </row>
    <row r="97" spans="2:20" ht="27" hidden="1" customHeight="1">
      <c r="B97" s="231"/>
      <c r="C97" s="233"/>
      <c r="D97" s="233"/>
      <c r="E97" s="235"/>
      <c r="F97" s="235"/>
      <c r="G97" s="235"/>
      <c r="H97" s="235"/>
      <c r="I97" s="235"/>
      <c r="J97" s="235"/>
      <c r="K97" s="33">
        <v>2</v>
      </c>
      <c r="L97" s="236" t="str">
        <f>$V$81</f>
        <v>-</v>
      </c>
      <c r="M97" s="237"/>
      <c r="N97" s="237"/>
      <c r="O97" s="237"/>
      <c r="P97" s="237"/>
      <c r="Q97" s="237"/>
      <c r="R97" s="237"/>
      <c r="S97" s="238"/>
      <c r="T97" s="34"/>
    </row>
    <row r="98" spans="2:20" ht="27" hidden="1" customHeight="1">
      <c r="B98" s="231"/>
      <c r="C98" s="233"/>
      <c r="D98" s="233"/>
      <c r="E98" s="235"/>
      <c r="F98" s="235"/>
      <c r="G98" s="235"/>
      <c r="H98" s="235"/>
      <c r="I98" s="235"/>
      <c r="J98" s="235"/>
      <c r="K98" s="33">
        <v>3</v>
      </c>
      <c r="L98" s="236" t="str">
        <f>$V$83</f>
        <v>-</v>
      </c>
      <c r="M98" s="237"/>
      <c r="N98" s="237"/>
      <c r="O98" s="237"/>
      <c r="P98" s="237"/>
      <c r="Q98" s="237"/>
      <c r="R98" s="237"/>
      <c r="S98" s="238"/>
      <c r="T98" s="34"/>
    </row>
    <row r="99" spans="2:20" ht="27" hidden="1" customHeight="1">
      <c r="B99" s="231"/>
      <c r="C99" s="233"/>
      <c r="D99" s="233"/>
      <c r="E99" s="235"/>
      <c r="F99" s="235"/>
      <c r="G99" s="235"/>
      <c r="H99" s="235"/>
      <c r="I99" s="235"/>
      <c r="J99" s="235"/>
      <c r="K99" s="33">
        <v>4</v>
      </c>
      <c r="L99" s="236" t="str">
        <f>$V$85</f>
        <v>-</v>
      </c>
      <c r="M99" s="237"/>
      <c r="N99" s="237"/>
      <c r="O99" s="237"/>
      <c r="P99" s="237"/>
      <c r="Q99" s="237"/>
      <c r="R99" s="237"/>
      <c r="S99" s="238"/>
      <c r="T99" s="34"/>
    </row>
    <row r="100" spans="2:20" ht="27" hidden="1" customHeight="1">
      <c r="B100" s="232"/>
      <c r="C100" s="233"/>
      <c r="D100" s="233"/>
      <c r="E100" s="235"/>
      <c r="F100" s="235"/>
      <c r="G100" s="235"/>
      <c r="H100" s="235"/>
      <c r="I100" s="235"/>
      <c r="J100" s="235"/>
      <c r="K100" s="33">
        <v>5</v>
      </c>
      <c r="L100" s="236" t="str">
        <f>$V$87</f>
        <v>-</v>
      </c>
      <c r="M100" s="237"/>
      <c r="N100" s="237"/>
      <c r="O100" s="237"/>
      <c r="P100" s="237"/>
      <c r="Q100" s="237"/>
      <c r="R100" s="237"/>
      <c r="S100" s="238"/>
      <c r="T100" s="34"/>
    </row>
    <row r="101" spans="2:20" ht="27" hidden="1" customHeight="1">
      <c r="B101" s="230">
        <v>2</v>
      </c>
      <c r="C101" s="233" t="e">
        <f>IF(#REF!="","-",#REF!)</f>
        <v>#REF!</v>
      </c>
      <c r="D101" s="233"/>
      <c r="E101" s="234" t="e">
        <f>IF(LEN(#REF!)&gt;17,"-",#REF!)</f>
        <v>#REF!</v>
      </c>
      <c r="F101" s="235"/>
      <c r="G101" s="235"/>
      <c r="H101" s="235"/>
      <c r="I101" s="235"/>
      <c r="J101" s="235"/>
      <c r="K101" s="33">
        <v>1</v>
      </c>
      <c r="L101" s="236" t="e">
        <f>#REF!</f>
        <v>#REF!</v>
      </c>
      <c r="M101" s="237"/>
      <c r="N101" s="237"/>
      <c r="O101" s="237"/>
      <c r="P101" s="237"/>
      <c r="Q101" s="237"/>
      <c r="R101" s="237"/>
      <c r="S101" s="238"/>
      <c r="T101" s="34"/>
    </row>
    <row r="102" spans="2:20" ht="27" hidden="1" customHeight="1">
      <c r="B102" s="231"/>
      <c r="C102" s="233"/>
      <c r="D102" s="233"/>
      <c r="E102" s="235"/>
      <c r="F102" s="235"/>
      <c r="G102" s="235"/>
      <c r="H102" s="235"/>
      <c r="I102" s="235"/>
      <c r="J102" s="235"/>
      <c r="K102" s="33">
        <v>2</v>
      </c>
      <c r="L102" s="236" t="e">
        <f>#REF!</f>
        <v>#REF!</v>
      </c>
      <c r="M102" s="237"/>
      <c r="N102" s="237"/>
      <c r="O102" s="237"/>
      <c r="P102" s="237"/>
      <c r="Q102" s="237"/>
      <c r="R102" s="237"/>
      <c r="S102" s="238"/>
      <c r="T102" s="34"/>
    </row>
    <row r="103" spans="2:20" ht="27" hidden="1" customHeight="1">
      <c r="B103" s="231"/>
      <c r="C103" s="233"/>
      <c r="D103" s="233"/>
      <c r="E103" s="235"/>
      <c r="F103" s="235"/>
      <c r="G103" s="235"/>
      <c r="H103" s="235"/>
      <c r="I103" s="235"/>
      <c r="J103" s="235"/>
      <c r="K103" s="33">
        <v>3</v>
      </c>
      <c r="L103" s="236" t="e">
        <f>#REF!</f>
        <v>#REF!</v>
      </c>
      <c r="M103" s="237"/>
      <c r="N103" s="237"/>
      <c r="O103" s="237"/>
      <c r="P103" s="237"/>
      <c r="Q103" s="237"/>
      <c r="R103" s="237"/>
      <c r="S103" s="238"/>
      <c r="T103" s="34"/>
    </row>
    <row r="104" spans="2:20" ht="27" hidden="1" customHeight="1">
      <c r="B104" s="231"/>
      <c r="C104" s="233"/>
      <c r="D104" s="233"/>
      <c r="E104" s="235"/>
      <c r="F104" s="235"/>
      <c r="G104" s="235"/>
      <c r="H104" s="235"/>
      <c r="I104" s="235"/>
      <c r="J104" s="235"/>
      <c r="K104" s="33">
        <v>4</v>
      </c>
      <c r="L104" s="236" t="e">
        <f>#REF!</f>
        <v>#REF!</v>
      </c>
      <c r="M104" s="237"/>
      <c r="N104" s="237"/>
      <c r="O104" s="237"/>
      <c r="P104" s="237"/>
      <c r="Q104" s="237"/>
      <c r="R104" s="237"/>
      <c r="S104" s="238"/>
      <c r="T104" s="34"/>
    </row>
    <row r="105" spans="2:20" ht="27" hidden="1" customHeight="1">
      <c r="B105" s="232"/>
      <c r="C105" s="233"/>
      <c r="D105" s="233"/>
      <c r="E105" s="235"/>
      <c r="F105" s="235"/>
      <c r="G105" s="235"/>
      <c r="H105" s="235"/>
      <c r="I105" s="235"/>
      <c r="J105" s="235"/>
      <c r="K105" s="33">
        <v>5</v>
      </c>
      <c r="L105" s="236" t="e">
        <f>#REF!</f>
        <v>#REF!</v>
      </c>
      <c r="M105" s="237"/>
      <c r="N105" s="237"/>
      <c r="O105" s="237"/>
      <c r="P105" s="237"/>
      <c r="Q105" s="237"/>
      <c r="R105" s="237"/>
      <c r="S105" s="238"/>
      <c r="T105" s="34"/>
    </row>
    <row r="106" spans="2:20" ht="27" hidden="1" customHeight="1">
      <c r="B106" s="230">
        <v>3</v>
      </c>
      <c r="C106" s="233" t="e">
        <f>IF(#REF!="","-",#REF!)</f>
        <v>#REF!</v>
      </c>
      <c r="D106" s="233"/>
      <c r="E106" s="234" t="e">
        <f>IF(LEN(#REF!)&gt;17,"-",#REF!)</f>
        <v>#REF!</v>
      </c>
      <c r="F106" s="235"/>
      <c r="G106" s="235"/>
      <c r="H106" s="235"/>
      <c r="I106" s="235"/>
      <c r="J106" s="235"/>
      <c r="K106" s="33">
        <v>1</v>
      </c>
      <c r="L106" s="236" t="e">
        <f>#REF!</f>
        <v>#REF!</v>
      </c>
      <c r="M106" s="237"/>
      <c r="N106" s="237"/>
      <c r="O106" s="237"/>
      <c r="P106" s="237"/>
      <c r="Q106" s="237"/>
      <c r="R106" s="237"/>
      <c r="S106" s="238"/>
      <c r="T106" s="34"/>
    </row>
    <row r="107" spans="2:20" ht="27" hidden="1" customHeight="1">
      <c r="B107" s="231"/>
      <c r="C107" s="233"/>
      <c r="D107" s="233"/>
      <c r="E107" s="235"/>
      <c r="F107" s="235"/>
      <c r="G107" s="235"/>
      <c r="H107" s="235"/>
      <c r="I107" s="235"/>
      <c r="J107" s="235"/>
      <c r="K107" s="33">
        <v>2</v>
      </c>
      <c r="L107" s="236" t="e">
        <f>#REF!</f>
        <v>#REF!</v>
      </c>
      <c r="M107" s="237"/>
      <c r="N107" s="237"/>
      <c r="O107" s="237"/>
      <c r="P107" s="237"/>
      <c r="Q107" s="237"/>
      <c r="R107" s="237"/>
      <c r="S107" s="238"/>
      <c r="T107" s="34"/>
    </row>
    <row r="108" spans="2:20" ht="27" hidden="1" customHeight="1">
      <c r="B108" s="231"/>
      <c r="C108" s="233"/>
      <c r="D108" s="233"/>
      <c r="E108" s="235"/>
      <c r="F108" s="235"/>
      <c r="G108" s="235"/>
      <c r="H108" s="235"/>
      <c r="I108" s="235"/>
      <c r="J108" s="235"/>
      <c r="K108" s="33">
        <v>3</v>
      </c>
      <c r="L108" s="236" t="e">
        <f>#REF!</f>
        <v>#REF!</v>
      </c>
      <c r="M108" s="237"/>
      <c r="N108" s="237"/>
      <c r="O108" s="237"/>
      <c r="P108" s="237"/>
      <c r="Q108" s="237"/>
      <c r="R108" s="237"/>
      <c r="S108" s="238"/>
      <c r="T108" s="34"/>
    </row>
    <row r="109" spans="2:20" ht="27" hidden="1" customHeight="1">
      <c r="B109" s="231"/>
      <c r="C109" s="233"/>
      <c r="D109" s="233"/>
      <c r="E109" s="235"/>
      <c r="F109" s="235"/>
      <c r="G109" s="235"/>
      <c r="H109" s="235"/>
      <c r="I109" s="235"/>
      <c r="J109" s="235"/>
      <c r="K109" s="33">
        <v>4</v>
      </c>
      <c r="L109" s="236" t="e">
        <f>#REF!</f>
        <v>#REF!</v>
      </c>
      <c r="M109" s="237"/>
      <c r="N109" s="237"/>
      <c r="O109" s="237"/>
      <c r="P109" s="237"/>
      <c r="Q109" s="237"/>
      <c r="R109" s="237"/>
      <c r="S109" s="238"/>
      <c r="T109" s="34"/>
    </row>
    <row r="110" spans="2:20" ht="27" hidden="1" customHeight="1">
      <c r="B110" s="232"/>
      <c r="C110" s="233"/>
      <c r="D110" s="233"/>
      <c r="E110" s="235"/>
      <c r="F110" s="235"/>
      <c r="G110" s="235"/>
      <c r="H110" s="235"/>
      <c r="I110" s="235"/>
      <c r="J110" s="235"/>
      <c r="K110" s="33">
        <v>5</v>
      </c>
      <c r="L110" s="236" t="e">
        <f>#REF!</f>
        <v>#REF!</v>
      </c>
      <c r="M110" s="237"/>
      <c r="N110" s="237"/>
      <c r="O110" s="237"/>
      <c r="P110" s="237"/>
      <c r="Q110" s="237"/>
      <c r="R110" s="237"/>
      <c r="S110" s="238"/>
      <c r="T110" s="34"/>
    </row>
    <row r="111" spans="2:20" ht="27" hidden="1" customHeight="1">
      <c r="B111" s="230">
        <v>4</v>
      </c>
      <c r="C111" s="233" t="e">
        <f>IF(#REF!="","-",#REF!)</f>
        <v>#REF!</v>
      </c>
      <c r="D111" s="233"/>
      <c r="E111" s="234" t="e">
        <f>IF(LEN(#REF!)&gt;17,"-",#REF!)</f>
        <v>#REF!</v>
      </c>
      <c r="F111" s="235"/>
      <c r="G111" s="235"/>
      <c r="H111" s="235"/>
      <c r="I111" s="235"/>
      <c r="J111" s="235"/>
      <c r="K111" s="33">
        <v>1</v>
      </c>
      <c r="L111" s="236" t="e">
        <f>#REF!</f>
        <v>#REF!</v>
      </c>
      <c r="M111" s="237"/>
      <c r="N111" s="237"/>
      <c r="O111" s="237"/>
      <c r="P111" s="237"/>
      <c r="Q111" s="237"/>
      <c r="R111" s="237"/>
      <c r="S111" s="238"/>
      <c r="T111" s="34"/>
    </row>
    <row r="112" spans="2:20" ht="27" hidden="1" customHeight="1">
      <c r="B112" s="231"/>
      <c r="C112" s="233"/>
      <c r="D112" s="233"/>
      <c r="E112" s="235"/>
      <c r="F112" s="235"/>
      <c r="G112" s="235"/>
      <c r="H112" s="235"/>
      <c r="I112" s="235"/>
      <c r="J112" s="235"/>
      <c r="K112" s="33">
        <v>2</v>
      </c>
      <c r="L112" s="236" t="e">
        <f>#REF!</f>
        <v>#REF!</v>
      </c>
      <c r="M112" s="237"/>
      <c r="N112" s="237"/>
      <c r="O112" s="237"/>
      <c r="P112" s="237"/>
      <c r="Q112" s="237"/>
      <c r="R112" s="237"/>
      <c r="S112" s="238"/>
      <c r="T112" s="34"/>
    </row>
    <row r="113" spans="2:20" ht="27" hidden="1" customHeight="1">
      <c r="B113" s="231"/>
      <c r="C113" s="233"/>
      <c r="D113" s="233"/>
      <c r="E113" s="235"/>
      <c r="F113" s="235"/>
      <c r="G113" s="235"/>
      <c r="H113" s="235"/>
      <c r="I113" s="235"/>
      <c r="J113" s="235"/>
      <c r="K113" s="33">
        <v>3</v>
      </c>
      <c r="L113" s="236" t="e">
        <f>#REF!</f>
        <v>#REF!</v>
      </c>
      <c r="M113" s="237"/>
      <c r="N113" s="237"/>
      <c r="O113" s="237"/>
      <c r="P113" s="237"/>
      <c r="Q113" s="237"/>
      <c r="R113" s="237"/>
      <c r="S113" s="238"/>
      <c r="T113" s="34"/>
    </row>
    <row r="114" spans="2:20" ht="27" hidden="1" customHeight="1">
      <c r="B114" s="231"/>
      <c r="C114" s="233"/>
      <c r="D114" s="233"/>
      <c r="E114" s="235"/>
      <c r="F114" s="235"/>
      <c r="G114" s="235"/>
      <c r="H114" s="235"/>
      <c r="I114" s="235"/>
      <c r="J114" s="235"/>
      <c r="K114" s="33">
        <v>4</v>
      </c>
      <c r="L114" s="236" t="e">
        <f>#REF!</f>
        <v>#REF!</v>
      </c>
      <c r="M114" s="237"/>
      <c r="N114" s="237"/>
      <c r="O114" s="237"/>
      <c r="P114" s="237"/>
      <c r="Q114" s="237"/>
      <c r="R114" s="237"/>
      <c r="S114" s="238"/>
      <c r="T114" s="34"/>
    </row>
    <row r="115" spans="2:20" ht="27" hidden="1" customHeight="1">
      <c r="B115" s="232"/>
      <c r="C115" s="233"/>
      <c r="D115" s="233"/>
      <c r="E115" s="235"/>
      <c r="F115" s="235"/>
      <c r="G115" s="235"/>
      <c r="H115" s="235"/>
      <c r="I115" s="235"/>
      <c r="J115" s="235"/>
      <c r="K115" s="33">
        <v>5</v>
      </c>
      <c r="L115" s="236" t="e">
        <f>#REF!</f>
        <v>#REF!</v>
      </c>
      <c r="M115" s="237"/>
      <c r="N115" s="237"/>
      <c r="O115" s="237"/>
      <c r="P115" s="237"/>
      <c r="Q115" s="237"/>
      <c r="R115" s="237"/>
      <c r="S115" s="238"/>
      <c r="T115" s="34"/>
    </row>
    <row r="116" spans="2:20" ht="27" hidden="1" customHeight="1">
      <c r="B116" s="230">
        <v>5</v>
      </c>
      <c r="C116" s="233" t="e">
        <f>IF(#REF!="","-",#REF!)</f>
        <v>#REF!</v>
      </c>
      <c r="D116" s="233"/>
      <c r="E116" s="234" t="e">
        <f>IF(LEN(#REF!)&gt;17,"-",#REF!)</f>
        <v>#REF!</v>
      </c>
      <c r="F116" s="235"/>
      <c r="G116" s="235"/>
      <c r="H116" s="235"/>
      <c r="I116" s="235"/>
      <c r="J116" s="235"/>
      <c r="K116" s="33">
        <v>1</v>
      </c>
      <c r="L116" s="236" t="e">
        <f>#REF!</f>
        <v>#REF!</v>
      </c>
      <c r="M116" s="237"/>
      <c r="N116" s="237"/>
      <c r="O116" s="237"/>
      <c r="P116" s="237"/>
      <c r="Q116" s="237"/>
      <c r="R116" s="237"/>
      <c r="S116" s="238"/>
      <c r="T116" s="34"/>
    </row>
    <row r="117" spans="2:20" ht="27" hidden="1" customHeight="1">
      <c r="B117" s="231"/>
      <c r="C117" s="233"/>
      <c r="D117" s="233"/>
      <c r="E117" s="235"/>
      <c r="F117" s="235"/>
      <c r="G117" s="235"/>
      <c r="H117" s="235"/>
      <c r="I117" s="235"/>
      <c r="J117" s="235"/>
      <c r="K117" s="33">
        <v>2</v>
      </c>
      <c r="L117" s="236" t="e">
        <f>#REF!</f>
        <v>#REF!</v>
      </c>
      <c r="M117" s="237"/>
      <c r="N117" s="237"/>
      <c r="O117" s="237"/>
      <c r="P117" s="237"/>
      <c r="Q117" s="237"/>
      <c r="R117" s="237"/>
      <c r="S117" s="238"/>
      <c r="T117" s="34"/>
    </row>
    <row r="118" spans="2:20" ht="27" hidden="1" customHeight="1">
      <c r="B118" s="231"/>
      <c r="C118" s="233"/>
      <c r="D118" s="233"/>
      <c r="E118" s="235"/>
      <c r="F118" s="235"/>
      <c r="G118" s="235"/>
      <c r="H118" s="235"/>
      <c r="I118" s="235"/>
      <c r="J118" s="235"/>
      <c r="K118" s="33">
        <v>3</v>
      </c>
      <c r="L118" s="236" t="e">
        <f>#REF!</f>
        <v>#REF!</v>
      </c>
      <c r="M118" s="237"/>
      <c r="N118" s="237"/>
      <c r="O118" s="237"/>
      <c r="P118" s="237"/>
      <c r="Q118" s="237"/>
      <c r="R118" s="237"/>
      <c r="S118" s="238"/>
      <c r="T118" s="34"/>
    </row>
    <row r="119" spans="2:20" ht="27" hidden="1" customHeight="1">
      <c r="B119" s="231"/>
      <c r="C119" s="233"/>
      <c r="D119" s="233"/>
      <c r="E119" s="235"/>
      <c r="F119" s="235"/>
      <c r="G119" s="235"/>
      <c r="H119" s="235"/>
      <c r="I119" s="235"/>
      <c r="J119" s="235"/>
      <c r="K119" s="33">
        <v>4</v>
      </c>
      <c r="L119" s="236" t="e">
        <f>#REF!</f>
        <v>#REF!</v>
      </c>
      <c r="M119" s="237"/>
      <c r="N119" s="237"/>
      <c r="O119" s="237"/>
      <c r="P119" s="237"/>
      <c r="Q119" s="237"/>
      <c r="R119" s="237"/>
      <c r="S119" s="238"/>
      <c r="T119" s="34"/>
    </row>
    <row r="120" spans="2:20" ht="27" hidden="1" customHeight="1">
      <c r="B120" s="232"/>
      <c r="C120" s="233"/>
      <c r="D120" s="233"/>
      <c r="E120" s="235"/>
      <c r="F120" s="235"/>
      <c r="G120" s="235"/>
      <c r="H120" s="235"/>
      <c r="I120" s="235"/>
      <c r="J120" s="235"/>
      <c r="K120" s="33">
        <v>5</v>
      </c>
      <c r="L120" s="236" t="e">
        <f>#REF!</f>
        <v>#REF!</v>
      </c>
      <c r="M120" s="237"/>
      <c r="N120" s="237"/>
      <c r="O120" s="237"/>
      <c r="P120" s="237"/>
      <c r="Q120" s="237"/>
      <c r="R120" s="237"/>
      <c r="S120" s="238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>
      <formula1>$E$325:$E$328</formula1>
    </dataValidation>
    <dataValidation type="list" allowBlank="1" showInputMessage="1" showErrorMessage="1" sqref="K63:P63 K48:P48 K32:P32">
      <formula1>$C$325:$C$327</formula1>
    </dataValidation>
    <dataValidation type="list" allowBlank="1" showInputMessage="1" showErrorMessage="1" sqref="A20:V20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1003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3300"/>
  </sheetPr>
  <dimension ref="A1:AG626"/>
  <sheetViews>
    <sheetView showGridLines="0" tabSelected="1" view="pageBreakPreview" zoomScale="80" zoomScaleNormal="85" zoomScaleSheetLayoutView="80" workbookViewId="0">
      <selection activeCell="C166" sqref="C166:D166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14.8554687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16" width="4.7109375" style="1" customWidth="1"/>
    <col min="17" max="17" width="4.7109375" style="149" customWidth="1"/>
    <col min="18" max="18" width="4.7109375" style="1" customWidth="1"/>
    <col min="19" max="19" width="5.28515625" style="1" bestFit="1" customWidth="1"/>
    <col min="20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07" t="s">
        <v>849</v>
      </c>
      <c r="D2" s="207"/>
      <c r="E2" s="207"/>
      <c r="F2" s="295" t="s">
        <v>392</v>
      </c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5"/>
      <c r="V2" s="6"/>
      <c r="W2" s="6"/>
    </row>
    <row r="3" spans="1:23" ht="18.75" customHeight="1" thickBot="1">
      <c r="A3" s="4"/>
      <c r="B3" s="4"/>
      <c r="C3" s="207" t="s">
        <v>311</v>
      </c>
      <c r="D3" s="207"/>
      <c r="E3" s="207"/>
      <c r="F3" s="300" t="str">
        <f>IF(ISERROR(VLOOKUP(F2,general!$B:$C,2,FALSE))=TRUE,"",(VLOOKUP(F2,general!$B:$C,2,FALSE)))</f>
        <v>Izúcar de Matamoros</v>
      </c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5"/>
      <c r="V3" s="6"/>
      <c r="W3" s="6"/>
    </row>
    <row r="4" spans="1:23" ht="15.75" customHeight="1" thickBot="1">
      <c r="A4" s="4"/>
      <c r="B4" s="4"/>
      <c r="C4" s="4"/>
      <c r="D4" s="207" t="s">
        <v>312</v>
      </c>
      <c r="E4" s="207"/>
      <c r="F4" s="296">
        <v>2017</v>
      </c>
      <c r="G4" s="296"/>
      <c r="H4" s="296"/>
      <c r="I4" s="296"/>
      <c r="J4" s="296"/>
      <c r="K4" s="4"/>
      <c r="L4" s="4"/>
      <c r="M4" s="4"/>
      <c r="N4" s="4"/>
      <c r="O4" s="4"/>
      <c r="P4" s="4"/>
      <c r="Q4" s="150"/>
      <c r="R4" s="4"/>
      <c r="S4" s="4"/>
      <c r="W4" s="1">
        <v>1</v>
      </c>
    </row>
    <row r="6" spans="1:23" ht="23.25" customHeight="1">
      <c r="A6" s="297" t="s">
        <v>1058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9"/>
    </row>
    <row r="7" spans="1:23" ht="3.75" customHeight="1"/>
    <row r="8" spans="1:23" ht="18" customHeight="1">
      <c r="A8" s="211" t="s">
        <v>0</v>
      </c>
      <c r="B8" s="211"/>
      <c r="C8" s="211"/>
      <c r="D8" s="293" t="s">
        <v>1041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</row>
    <row r="9" spans="1:23" ht="17.25" customHeight="1">
      <c r="A9" s="211" t="s">
        <v>18</v>
      </c>
      <c r="B9" s="211"/>
      <c r="C9" s="211"/>
      <c r="D9" s="212" t="s">
        <v>1048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294" t="s">
        <v>1053</v>
      </c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</row>
    <row r="11" spans="1:23" ht="5.25" customHeight="1">
      <c r="A11" s="110"/>
      <c r="B11" s="110"/>
      <c r="C11" s="110"/>
      <c r="D11" s="110"/>
      <c r="E11" s="11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51"/>
      <c r="R11" s="36"/>
      <c r="S11" s="36"/>
      <c r="T11" s="36"/>
      <c r="U11" s="36"/>
      <c r="V11" s="36"/>
      <c r="W11" s="36"/>
    </row>
    <row r="12" spans="1:23" ht="18.75" customHeight="1">
      <c r="A12" s="301" t="s">
        <v>333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</row>
    <row r="13" spans="1:23" ht="15.75" customHeight="1">
      <c r="A13" s="302" t="s">
        <v>317</v>
      </c>
      <c r="B13" s="302"/>
      <c r="C13" s="302"/>
      <c r="D13" s="303" t="s">
        <v>313</v>
      </c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ht="16.5" customHeight="1">
      <c r="A14" s="287" t="s">
        <v>319</v>
      </c>
      <c r="B14" s="287"/>
      <c r="C14" s="287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</row>
    <row r="15" spans="1:23" ht="17.25" customHeight="1">
      <c r="A15" s="287" t="s">
        <v>320</v>
      </c>
      <c r="B15" s="289"/>
      <c r="C15" s="289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2"/>
    </row>
    <row r="16" spans="1:23" ht="22.5" customHeight="1">
      <c r="A16" s="287" t="s">
        <v>321</v>
      </c>
      <c r="B16" s="289"/>
      <c r="C16" s="289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2"/>
    </row>
    <row r="17" spans="1:33" ht="21.75" customHeight="1">
      <c r="A17" s="287" t="s">
        <v>322</v>
      </c>
      <c r="B17" s="289"/>
      <c r="C17" s="289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2"/>
    </row>
    <row r="18" spans="1:33" ht="6" customHeight="1">
      <c r="A18" s="110"/>
      <c r="B18" s="110"/>
      <c r="C18" s="110"/>
      <c r="D18" s="110"/>
      <c r="E18" s="11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51"/>
      <c r="R18" s="36"/>
      <c r="S18" s="36"/>
      <c r="T18" s="36"/>
      <c r="U18" s="36"/>
      <c r="V18" s="36"/>
      <c r="W18" s="36"/>
    </row>
    <row r="19" spans="1:33" ht="18.75" customHeight="1">
      <c r="A19" s="301" t="s">
        <v>323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</row>
    <row r="20" spans="1:33" ht="20.25" customHeight="1">
      <c r="A20" s="311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</row>
    <row r="21" spans="1:33" ht="22.5" customHeight="1">
      <c r="A21" s="301" t="s">
        <v>331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4.75" customHeight="1">
      <c r="A22" s="186" t="s">
        <v>1042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</row>
    <row r="23" spans="1:33" ht="20.25" customHeight="1">
      <c r="A23" s="301" t="s">
        <v>326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s="3" customFormat="1" ht="25.5" customHeight="1">
      <c r="A24" s="186" t="s">
        <v>1045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"/>
      <c r="Z25" s="1"/>
      <c r="AA25" s="1"/>
      <c r="AB25" s="1"/>
      <c r="AC25" s="1"/>
      <c r="AD25" s="1"/>
      <c r="AE25" s="1"/>
      <c r="AF25" s="1"/>
      <c r="AG25" s="1"/>
    </row>
    <row r="26" spans="1:33" s="75" customFormat="1" ht="3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  <c r="Z26" s="74"/>
      <c r="AA26" s="74"/>
      <c r="AB26" s="74"/>
      <c r="AC26" s="74"/>
      <c r="AD26" s="74"/>
      <c r="AE26" s="74"/>
      <c r="AF26" s="74"/>
      <c r="AG26" s="74"/>
    </row>
    <row r="27" spans="1:33" s="3" customFormat="1" ht="17.100000000000001" customHeight="1">
      <c r="A27" s="304" t="s">
        <v>5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6"/>
      <c r="X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3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02"/>
      <c r="R28" s="54"/>
      <c r="S28" s="54"/>
      <c r="T28" s="54"/>
      <c r="U28" s="54"/>
      <c r="V28" s="54"/>
      <c r="W28" s="95"/>
      <c r="X28" s="72"/>
      <c r="Z28" s="72"/>
      <c r="AA28" s="72"/>
      <c r="AB28" s="72"/>
      <c r="AC28" s="72"/>
      <c r="AD28" s="72"/>
      <c r="AE28" s="72"/>
      <c r="AF28" s="72"/>
      <c r="AG28" s="72"/>
    </row>
    <row r="29" spans="1:33" s="71" customFormat="1" ht="48" customHeight="1">
      <c r="A29" s="307" t="s">
        <v>1008</v>
      </c>
      <c r="B29" s="307"/>
      <c r="C29" s="308" t="s">
        <v>1061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10"/>
      <c r="X29" s="70"/>
      <c r="Z29" s="70"/>
      <c r="AA29" s="70"/>
      <c r="AB29" s="70"/>
      <c r="AC29" s="70"/>
      <c r="AD29" s="70"/>
      <c r="AE29" s="70"/>
      <c r="AF29" s="70"/>
      <c r="AG29" s="70"/>
    </row>
    <row r="30" spans="1:33" s="9" customFormat="1" ht="13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102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9" customFormat="1" ht="25.5" customHeight="1">
      <c r="A31" s="315" t="s">
        <v>1010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7"/>
      <c r="X31" s="72"/>
      <c r="Z31" s="72"/>
      <c r="AA31" s="72"/>
      <c r="AB31" s="72"/>
      <c r="AC31" s="72"/>
      <c r="AD31" s="72"/>
      <c r="AE31" s="72"/>
      <c r="AF31" s="72"/>
      <c r="AG31" s="72"/>
    </row>
    <row r="32" spans="1:33" s="9" customFormat="1" ht="4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02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3" customFormat="1" ht="30" customHeight="1">
      <c r="A33" s="307" t="s">
        <v>22</v>
      </c>
      <c r="B33" s="307"/>
      <c r="C33" s="318" t="s">
        <v>1062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>
      <c r="A34" s="69"/>
      <c r="B34" s="54"/>
      <c r="C34" s="54"/>
      <c r="D34" s="54"/>
      <c r="E34" s="54"/>
      <c r="F34" s="54"/>
      <c r="I34" s="54"/>
      <c r="J34" s="54"/>
      <c r="K34" s="54"/>
      <c r="L34" s="54"/>
      <c r="M34" s="54"/>
      <c r="N34" s="54"/>
      <c r="O34" s="54"/>
      <c r="P34" s="54"/>
      <c r="Q34" s="102"/>
      <c r="R34" s="54"/>
      <c r="S34" s="54"/>
      <c r="T34" s="54"/>
      <c r="U34" s="54"/>
      <c r="V34" s="54"/>
      <c r="W34" s="95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>
      <c r="A35" s="312" t="s">
        <v>335</v>
      </c>
      <c r="B35" s="313"/>
      <c r="C35" s="108" t="s">
        <v>1020</v>
      </c>
      <c r="D35" s="54"/>
      <c r="E35" s="307" t="s">
        <v>4</v>
      </c>
      <c r="F35" s="307"/>
      <c r="G35" s="314" t="s">
        <v>1044</v>
      </c>
      <c r="H35" s="314"/>
      <c r="I35" s="314"/>
      <c r="J35" s="314"/>
      <c r="K35" s="54"/>
      <c r="L35" s="54"/>
      <c r="M35" s="307" t="s">
        <v>1009</v>
      </c>
      <c r="N35" s="307"/>
      <c r="O35" s="307"/>
      <c r="P35" s="307"/>
      <c r="Q35" s="314" t="s">
        <v>1026</v>
      </c>
      <c r="R35" s="314"/>
      <c r="S35" s="314"/>
      <c r="T35" s="314"/>
      <c r="U35" s="314"/>
      <c r="V35" s="314"/>
      <c r="W35" s="314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102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312" t="s">
        <v>1016</v>
      </c>
      <c r="B37" s="313"/>
      <c r="C37" s="115" t="s">
        <v>1043</v>
      </c>
      <c r="D37" s="54"/>
      <c r="E37" s="312" t="s">
        <v>24</v>
      </c>
      <c r="F37" s="313"/>
      <c r="G37" s="314" t="s">
        <v>1023</v>
      </c>
      <c r="H37" s="314"/>
      <c r="I37" s="314"/>
      <c r="J37" s="314"/>
      <c r="K37" s="54"/>
      <c r="L37" s="54"/>
      <c r="M37" s="307" t="s">
        <v>1017</v>
      </c>
      <c r="N37" s="307"/>
      <c r="O37" s="307"/>
      <c r="P37" s="307"/>
      <c r="Q37" s="314" t="s">
        <v>1021</v>
      </c>
      <c r="R37" s="314"/>
      <c r="S37" s="314"/>
      <c r="T37" s="314"/>
      <c r="U37" s="314"/>
      <c r="V37" s="314"/>
      <c r="W37" s="314"/>
      <c r="X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 ht="5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72"/>
      <c r="Z38" s="72"/>
      <c r="AA38" s="72"/>
      <c r="AB38" s="72"/>
      <c r="AC38" s="72"/>
      <c r="AD38" s="72"/>
      <c r="AE38" s="72"/>
      <c r="AF38" s="72"/>
      <c r="AG38" s="72"/>
    </row>
    <row r="39" spans="1:33" s="9" customFormat="1" ht="15.75" customHeight="1">
      <c r="C39" s="307" t="s">
        <v>1004</v>
      </c>
      <c r="D39" s="307"/>
      <c r="E39" s="307"/>
      <c r="F39" s="307"/>
      <c r="H39" s="54"/>
      <c r="I39" s="54"/>
      <c r="J39" s="54"/>
      <c r="O39" s="307" t="s">
        <v>1007</v>
      </c>
      <c r="P39" s="307"/>
      <c r="Q39" s="307"/>
      <c r="R39" s="307"/>
      <c r="S39" s="307"/>
      <c r="T39" s="307"/>
      <c r="U39" s="307"/>
      <c r="V39" s="307"/>
      <c r="W39" s="95"/>
      <c r="X39" s="72"/>
      <c r="Z39" s="72"/>
      <c r="AA39" s="72"/>
      <c r="AB39" s="72"/>
      <c r="AC39" s="72"/>
      <c r="AD39" s="72"/>
      <c r="AE39" s="72"/>
      <c r="AF39" s="72"/>
      <c r="AG39" s="72"/>
    </row>
    <row r="40" spans="1:33" s="9" customFormat="1" ht="24.75" customHeight="1">
      <c r="A40" s="54"/>
      <c r="B40" s="54"/>
      <c r="C40" s="118">
        <v>8</v>
      </c>
      <c r="D40" s="54"/>
      <c r="E40" s="319">
        <v>2017</v>
      </c>
      <c r="F40" s="319"/>
      <c r="H40" s="54"/>
      <c r="I40" s="54"/>
      <c r="J40" s="54"/>
      <c r="O40" s="320">
        <v>100</v>
      </c>
      <c r="P40" s="320"/>
      <c r="Q40" s="320"/>
      <c r="R40" s="320"/>
      <c r="S40" s="320"/>
      <c r="T40" s="320"/>
      <c r="U40" s="320"/>
      <c r="V40" s="320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104" customFormat="1" ht="12" customHeight="1">
      <c r="C41" s="114" t="s">
        <v>1005</v>
      </c>
      <c r="D41" s="105"/>
      <c r="E41" s="321" t="s">
        <v>1006</v>
      </c>
      <c r="F41" s="321"/>
      <c r="G41" s="105"/>
      <c r="I41" s="105"/>
      <c r="J41" s="105"/>
      <c r="K41" s="105"/>
      <c r="L41" s="105"/>
      <c r="M41" s="105"/>
      <c r="N41" s="105"/>
      <c r="O41" s="114"/>
      <c r="P41" s="114"/>
      <c r="Q41" s="152"/>
      <c r="R41" s="114"/>
      <c r="S41" s="114"/>
      <c r="T41" s="114"/>
      <c r="U41" s="114"/>
      <c r="V41" s="114"/>
      <c r="W41" s="106"/>
      <c r="X41" s="107"/>
      <c r="Z41" s="107"/>
      <c r="AA41" s="107"/>
      <c r="AB41" s="107"/>
      <c r="AC41" s="107"/>
      <c r="AD41" s="107"/>
      <c r="AE41" s="107"/>
      <c r="AF41" s="107"/>
      <c r="AG41" s="107"/>
    </row>
    <row r="42" spans="1:33" s="9" customFormat="1" ht="3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102"/>
      <c r="R42" s="54"/>
      <c r="S42" s="54"/>
      <c r="T42" s="54"/>
      <c r="U42" s="54"/>
      <c r="V42" s="54"/>
      <c r="W42" s="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3" customFormat="1" ht="20.25" customHeight="1">
      <c r="A43" s="322" t="s">
        <v>962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>
      <c r="A44" s="323" t="s">
        <v>25</v>
      </c>
      <c r="B44" s="324"/>
      <c r="C44" s="307" t="s">
        <v>22</v>
      </c>
      <c r="D44" s="307"/>
      <c r="E44" s="327" t="s">
        <v>3</v>
      </c>
      <c r="F44" s="312" t="s">
        <v>325</v>
      </c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13"/>
      <c r="U44" s="109"/>
      <c r="V44" s="184" t="s">
        <v>27</v>
      </c>
      <c r="W44" s="307" t="s">
        <v>1024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25"/>
      <c r="B45" s="326"/>
      <c r="C45" s="307"/>
      <c r="D45" s="307"/>
      <c r="E45" s="328"/>
      <c r="F45" s="331" t="s">
        <v>299</v>
      </c>
      <c r="G45" s="332"/>
      <c r="H45" s="333"/>
      <c r="I45" s="76" t="s">
        <v>28</v>
      </c>
      <c r="J45" s="76" t="s">
        <v>7</v>
      </c>
      <c r="K45" s="76" t="s">
        <v>8</v>
      </c>
      <c r="L45" s="76" t="s">
        <v>9</v>
      </c>
      <c r="M45" s="76" t="s">
        <v>10</v>
      </c>
      <c r="N45" s="76" t="s">
        <v>11</v>
      </c>
      <c r="O45" s="76" t="s">
        <v>12</v>
      </c>
      <c r="P45" s="76" t="s">
        <v>13</v>
      </c>
      <c r="Q45" s="76" t="s">
        <v>14</v>
      </c>
      <c r="R45" s="76" t="s">
        <v>15</v>
      </c>
      <c r="S45" s="76" t="s">
        <v>16</v>
      </c>
      <c r="T45" s="76" t="s">
        <v>17</v>
      </c>
      <c r="U45" s="14"/>
      <c r="V45" s="185"/>
      <c r="W45" s="307"/>
    </row>
    <row r="46" spans="1:33" ht="38.25" customHeight="1">
      <c r="A46" s="334" t="s">
        <v>1</v>
      </c>
      <c r="B46" s="334"/>
      <c r="C46" s="335" t="s">
        <v>1063</v>
      </c>
      <c r="D46" s="335"/>
      <c r="E46" s="116" t="s">
        <v>1022</v>
      </c>
      <c r="F46" s="217" t="s">
        <v>996</v>
      </c>
      <c r="G46" s="336"/>
      <c r="H46" s="218"/>
      <c r="I46" s="141"/>
      <c r="J46" s="141"/>
      <c r="K46" s="141"/>
      <c r="L46" s="141"/>
      <c r="M46" s="141"/>
      <c r="N46" s="141"/>
      <c r="O46" s="141"/>
      <c r="P46" s="141"/>
      <c r="Q46" s="141">
        <v>8</v>
      </c>
      <c r="R46" s="141"/>
      <c r="S46" s="141"/>
      <c r="T46" s="141"/>
      <c r="U46" s="78"/>
      <c r="V46" s="119">
        <v>8</v>
      </c>
      <c r="W46" s="337">
        <f>V46/V47*100</f>
        <v>133.33333333333331</v>
      </c>
      <c r="Y46" s="1"/>
      <c r="AC46" s="10"/>
      <c r="AF46" s="10"/>
      <c r="AG46" s="10"/>
    </row>
    <row r="47" spans="1:33" ht="42" customHeight="1">
      <c r="A47" s="334" t="s">
        <v>2</v>
      </c>
      <c r="B47" s="334"/>
      <c r="C47" s="335" t="s">
        <v>1064</v>
      </c>
      <c r="D47" s="335"/>
      <c r="E47" s="116" t="s">
        <v>1022</v>
      </c>
      <c r="F47" s="217" t="s">
        <v>997</v>
      </c>
      <c r="G47" s="336"/>
      <c r="H47" s="218"/>
      <c r="I47" s="141"/>
      <c r="J47" s="141"/>
      <c r="K47" s="141"/>
      <c r="L47" s="141"/>
      <c r="M47" s="141"/>
      <c r="N47" s="141"/>
      <c r="O47" s="141">
        <v>6</v>
      </c>
      <c r="P47" s="141"/>
      <c r="Q47" s="141"/>
      <c r="R47" s="141"/>
      <c r="S47" s="141"/>
      <c r="T47" s="141"/>
      <c r="U47" s="141"/>
      <c r="V47" s="119">
        <v>6</v>
      </c>
      <c r="W47" s="337"/>
      <c r="Y47" s="1"/>
      <c r="AA47" s="3"/>
      <c r="AC47" s="10"/>
      <c r="AF47" s="10"/>
      <c r="AG47" s="10"/>
    </row>
    <row r="48" spans="1:33" ht="17.25" customHeight="1">
      <c r="A48" s="330" t="s">
        <v>297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</row>
    <row r="49" spans="1:33" s="3" customFormat="1" ht="15.75" customHeight="1">
      <c r="A49" s="323" t="s">
        <v>25</v>
      </c>
      <c r="B49" s="324"/>
      <c r="C49" s="307" t="s">
        <v>22</v>
      </c>
      <c r="D49" s="307"/>
      <c r="E49" s="327" t="s">
        <v>3</v>
      </c>
      <c r="F49" s="312" t="s">
        <v>325</v>
      </c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13"/>
      <c r="U49" s="109"/>
      <c r="V49" s="184" t="s">
        <v>27</v>
      </c>
      <c r="W49" s="307" t="s">
        <v>1025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325"/>
      <c r="B50" s="326"/>
      <c r="C50" s="307"/>
      <c r="D50" s="307"/>
      <c r="E50" s="328"/>
      <c r="F50" s="331" t="s">
        <v>297</v>
      </c>
      <c r="G50" s="332"/>
      <c r="H50" s="333"/>
      <c r="I50" s="76" t="s">
        <v>28</v>
      </c>
      <c r="J50" s="76" t="s">
        <v>7</v>
      </c>
      <c r="K50" s="76" t="s">
        <v>8</v>
      </c>
      <c r="L50" s="76" t="s">
        <v>9</v>
      </c>
      <c r="M50" s="76" t="s">
        <v>10</v>
      </c>
      <c r="N50" s="76" t="s">
        <v>11</v>
      </c>
      <c r="O50" s="76" t="s">
        <v>12</v>
      </c>
      <c r="P50" s="76" t="s">
        <v>13</v>
      </c>
      <c r="Q50" s="76" t="s">
        <v>14</v>
      </c>
      <c r="R50" s="76" t="s">
        <v>15</v>
      </c>
      <c r="S50" s="76" t="s">
        <v>16</v>
      </c>
      <c r="T50" s="76" t="s">
        <v>17</v>
      </c>
      <c r="U50" s="14"/>
      <c r="V50" s="185"/>
      <c r="W50" s="307"/>
    </row>
    <row r="51" spans="1:33" ht="36.75" customHeight="1">
      <c r="A51" s="334" t="s">
        <v>1</v>
      </c>
      <c r="B51" s="334"/>
      <c r="C51" s="344" t="str">
        <f>IF(C46=0,"",C46)</f>
        <v>Número de Instituciones Beneficiadas con Mejoras en materia de Construcción e Infraestructura en 2017</v>
      </c>
      <c r="D51" s="345"/>
      <c r="E51" s="136" t="str">
        <f>IF(E46=0,"",E46)</f>
        <v>persona</v>
      </c>
      <c r="F51" s="217" t="s">
        <v>1018</v>
      </c>
      <c r="G51" s="336"/>
      <c r="H51" s="218"/>
      <c r="I51" s="142"/>
      <c r="J51" s="140"/>
      <c r="K51" s="140"/>
      <c r="L51" s="140"/>
      <c r="M51" s="140"/>
      <c r="N51" s="140"/>
      <c r="O51" s="140"/>
      <c r="P51" s="140"/>
      <c r="Q51" s="141"/>
      <c r="R51" s="140"/>
      <c r="S51" s="140"/>
      <c r="T51" s="140"/>
      <c r="U51" s="78"/>
      <c r="V51" s="119" t="str">
        <f t="shared" ref="V51" si="0">IF(SUM(I51:T51)=0,"",SUM(I51:T51))</f>
        <v/>
      </c>
      <c r="W51" s="337" t="e">
        <f>V51/V52*100</f>
        <v>#VALUE!</v>
      </c>
      <c r="Y51" s="1"/>
      <c r="AC51" s="10"/>
      <c r="AF51" s="10"/>
      <c r="AG51" s="10"/>
    </row>
    <row r="52" spans="1:33" ht="40.5" customHeight="1">
      <c r="A52" s="334" t="s">
        <v>2</v>
      </c>
      <c r="B52" s="334"/>
      <c r="C52" s="344" t="str">
        <f>IF(C47=0,"",C47)</f>
        <v>Número de Instituciones Beneficiadas con Mejoras en materia de Construcción e Infraestructura en 2016</v>
      </c>
      <c r="D52" s="345"/>
      <c r="E52" s="137" t="str">
        <f>IF(E47=0,"",E47)</f>
        <v>persona</v>
      </c>
      <c r="F52" s="217" t="s">
        <v>1019</v>
      </c>
      <c r="G52" s="336"/>
      <c r="H52" s="218"/>
      <c r="I52" s="138"/>
      <c r="J52" s="77"/>
      <c r="K52" s="77"/>
      <c r="L52" s="77"/>
      <c r="M52" s="77"/>
      <c r="N52" s="77"/>
      <c r="O52" s="77">
        <v>6</v>
      </c>
      <c r="P52" s="77"/>
      <c r="Q52" s="141"/>
      <c r="R52" s="77"/>
      <c r="S52" s="77"/>
      <c r="T52" s="77"/>
      <c r="U52" s="77">
        <f>SUM(I52:T52)</f>
        <v>6</v>
      </c>
      <c r="V52" s="119"/>
      <c r="W52" s="337"/>
      <c r="Y52" s="1"/>
      <c r="AA52" s="3"/>
      <c r="AC52" s="10"/>
      <c r="AF52" s="10"/>
      <c r="AG52" s="10"/>
    </row>
    <row r="53" spans="1:33" s="72" customFormat="1" ht="5.25" customHeight="1">
      <c r="A53" s="79"/>
      <c r="B53" s="79"/>
      <c r="C53" s="79"/>
      <c r="D53" s="80"/>
      <c r="E53" s="80"/>
      <c r="F53" s="81"/>
      <c r="G53" s="81"/>
      <c r="H53" s="81"/>
      <c r="I53" s="82"/>
      <c r="J53" s="83"/>
      <c r="K53" s="83"/>
      <c r="L53" s="83"/>
      <c r="M53" s="83"/>
      <c r="N53" s="83"/>
      <c r="O53" s="83"/>
      <c r="P53" s="83"/>
      <c r="Q53" s="153"/>
      <c r="R53" s="83"/>
      <c r="S53" s="83"/>
      <c r="T53" s="83"/>
      <c r="U53" s="84"/>
      <c r="V53" s="85"/>
      <c r="W53" s="86"/>
      <c r="X53" s="88"/>
      <c r="Y53" s="9"/>
      <c r="AC53" s="88"/>
      <c r="AD53" s="88"/>
      <c r="AE53" s="88"/>
      <c r="AF53" s="88"/>
      <c r="AG53" s="88"/>
    </row>
    <row r="54" spans="1:33" ht="16.5" customHeight="1">
      <c r="A54" s="338" t="s">
        <v>963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120" t="str">
        <f>IF(ISERROR(W51/W46)=TRUE,"",(W51/W46))</f>
        <v/>
      </c>
      <c r="X54" s="10"/>
      <c r="AC54" s="10"/>
      <c r="AD54" s="10"/>
      <c r="AE54" s="10"/>
      <c r="AF54" s="10"/>
      <c r="AG54" s="10"/>
    </row>
    <row r="55" spans="1:33" ht="6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54"/>
      <c r="R55" s="113"/>
      <c r="S55" s="113"/>
      <c r="T55" s="113"/>
      <c r="U55" s="113"/>
      <c r="V55" s="113"/>
      <c r="W55" s="87"/>
      <c r="X55" s="10"/>
      <c r="AC55" s="10"/>
      <c r="AD55" s="10"/>
      <c r="AE55" s="10"/>
      <c r="AF55" s="10"/>
      <c r="AG55" s="10"/>
    </row>
    <row r="56" spans="1:33" s="3" customFormat="1" ht="33" customHeight="1">
      <c r="A56" s="339" t="s">
        <v>998</v>
      </c>
      <c r="B56" s="340"/>
      <c r="C56" s="340"/>
      <c r="D56" s="340"/>
      <c r="E56" s="340"/>
      <c r="F56" s="341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3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18.75" customHeight="1">
      <c r="A57" s="89"/>
      <c r="B57" s="90"/>
      <c r="C57" s="90"/>
      <c r="D57" s="90"/>
      <c r="E57" s="9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55"/>
      <c r="R57" s="111"/>
      <c r="S57" s="111"/>
      <c r="T57" s="111"/>
      <c r="U57" s="111"/>
      <c r="V57" s="111"/>
      <c r="W57" s="112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>
      <c r="A58" s="304" t="s">
        <v>6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6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20.25" customHeigh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156"/>
      <c r="R59" s="92"/>
      <c r="S59" s="92"/>
      <c r="T59" s="92"/>
      <c r="U59" s="92"/>
      <c r="V59" s="92"/>
      <c r="W59" s="9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71" customFormat="1" ht="48" customHeight="1">
      <c r="A60" s="307" t="s">
        <v>1008</v>
      </c>
      <c r="B60" s="307"/>
      <c r="C60" s="308" t="s">
        <v>1065</v>
      </c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10"/>
      <c r="X60" s="70"/>
      <c r="Z60" s="70"/>
      <c r="AA60" s="70"/>
      <c r="AB60" s="70"/>
      <c r="AC60" s="70"/>
      <c r="AD60" s="70"/>
      <c r="AE60" s="70"/>
      <c r="AF60" s="70"/>
      <c r="AG60" s="70"/>
    </row>
    <row r="61" spans="1:33" s="3" customFormat="1" ht="18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157"/>
      <c r="R61" s="93"/>
      <c r="S61" s="93"/>
      <c r="T61" s="93"/>
      <c r="U61" s="93"/>
      <c r="V61" s="93"/>
      <c r="W61" s="93"/>
      <c r="X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 ht="13.5" customHeight="1">
      <c r="A62" s="315" t="s">
        <v>1010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7"/>
      <c r="X62" s="72"/>
      <c r="Z62" s="72"/>
      <c r="AA62" s="72"/>
      <c r="AB62" s="72"/>
      <c r="AC62" s="72"/>
      <c r="AD62" s="72"/>
      <c r="AE62" s="72"/>
      <c r="AF62" s="72"/>
      <c r="AG62" s="72"/>
    </row>
    <row r="63" spans="1:33" s="9" customFormat="1" ht="21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02"/>
      <c r="R63" s="54"/>
      <c r="S63" s="54"/>
      <c r="T63" s="54"/>
      <c r="U63" s="54"/>
      <c r="V63" s="54"/>
      <c r="W63" s="95"/>
      <c r="X63" s="72"/>
      <c r="Z63" s="72"/>
      <c r="AA63" s="72"/>
      <c r="AB63" s="72"/>
      <c r="AC63" s="72"/>
      <c r="AD63" s="72"/>
      <c r="AE63" s="72"/>
      <c r="AF63" s="72"/>
      <c r="AG63" s="72"/>
    </row>
    <row r="64" spans="1:33" s="3" customFormat="1" ht="30" customHeight="1">
      <c r="A64" s="307" t="s">
        <v>22</v>
      </c>
      <c r="B64" s="307"/>
      <c r="C64" s="318" t="s">
        <v>1066</v>
      </c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>
      <c r="A65" s="69"/>
      <c r="B65" s="54"/>
      <c r="C65" s="54"/>
      <c r="D65" s="54"/>
      <c r="E65" s="54"/>
      <c r="F65" s="54"/>
      <c r="I65" s="54"/>
      <c r="J65" s="54"/>
      <c r="K65" s="54"/>
      <c r="L65" s="54"/>
      <c r="M65" s="54"/>
      <c r="N65" s="54"/>
      <c r="O65" s="54"/>
      <c r="P65" s="54"/>
      <c r="Q65" s="102"/>
      <c r="R65" s="54"/>
      <c r="S65" s="54"/>
      <c r="T65" s="54"/>
      <c r="U65" s="54"/>
      <c r="V65" s="54"/>
      <c r="W65" s="95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>
      <c r="A66" s="312" t="s">
        <v>335</v>
      </c>
      <c r="B66" s="313"/>
      <c r="C66" s="108" t="s">
        <v>1020</v>
      </c>
      <c r="D66" s="54"/>
      <c r="E66" s="307" t="s">
        <v>4</v>
      </c>
      <c r="F66" s="307"/>
      <c r="G66" s="314" t="s">
        <v>1044</v>
      </c>
      <c r="H66" s="314"/>
      <c r="I66" s="314"/>
      <c r="J66" s="314"/>
      <c r="K66" s="54"/>
      <c r="L66" s="54"/>
      <c r="M66" s="307" t="s">
        <v>1009</v>
      </c>
      <c r="N66" s="307"/>
      <c r="O66" s="307"/>
      <c r="P66" s="307"/>
      <c r="Q66" s="314" t="s">
        <v>1026</v>
      </c>
      <c r="R66" s="314"/>
      <c r="S66" s="314"/>
      <c r="T66" s="314"/>
      <c r="U66" s="314"/>
      <c r="V66" s="314"/>
      <c r="W66" s="31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102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312" t="s">
        <v>1016</v>
      </c>
      <c r="B68" s="313"/>
      <c r="C68" s="115" t="s">
        <v>1043</v>
      </c>
      <c r="D68" s="54"/>
      <c r="E68" s="312" t="s">
        <v>24</v>
      </c>
      <c r="F68" s="313"/>
      <c r="G68" s="314" t="s">
        <v>1023</v>
      </c>
      <c r="H68" s="314"/>
      <c r="I68" s="314"/>
      <c r="J68" s="314"/>
      <c r="K68" s="54"/>
      <c r="L68" s="54"/>
      <c r="M68" s="307" t="s">
        <v>1017</v>
      </c>
      <c r="N68" s="307"/>
      <c r="O68" s="307"/>
      <c r="P68" s="307"/>
      <c r="Q68" s="314" t="s">
        <v>1021</v>
      </c>
      <c r="R68" s="314"/>
      <c r="S68" s="314"/>
      <c r="T68" s="314"/>
      <c r="U68" s="314"/>
      <c r="V68" s="314"/>
      <c r="W68" s="314"/>
      <c r="X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 ht="5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72"/>
      <c r="Z69" s="72"/>
      <c r="AA69" s="72"/>
      <c r="AB69" s="72"/>
      <c r="AC69" s="72"/>
      <c r="AD69" s="72"/>
      <c r="AE69" s="72"/>
      <c r="AF69" s="72"/>
      <c r="AG69" s="72"/>
    </row>
    <row r="70" spans="1:33" s="9" customFormat="1" ht="15.75" customHeight="1">
      <c r="C70" s="307" t="s">
        <v>1004</v>
      </c>
      <c r="D70" s="307"/>
      <c r="E70" s="307"/>
      <c r="F70" s="307"/>
      <c r="H70" s="54"/>
      <c r="I70" s="54"/>
      <c r="J70" s="54"/>
      <c r="O70" s="307" t="s">
        <v>1007</v>
      </c>
      <c r="P70" s="307"/>
      <c r="Q70" s="307"/>
      <c r="R70" s="307"/>
      <c r="S70" s="307"/>
      <c r="T70" s="307"/>
      <c r="U70" s="307"/>
      <c r="V70" s="307"/>
      <c r="W70" s="95"/>
      <c r="X70" s="72"/>
      <c r="Z70" s="72"/>
      <c r="AA70" s="72"/>
      <c r="AB70" s="72"/>
      <c r="AC70" s="72"/>
      <c r="AD70" s="72"/>
      <c r="AE70" s="72"/>
      <c r="AF70" s="72"/>
      <c r="AG70" s="72"/>
    </row>
    <row r="71" spans="1:33" s="9" customFormat="1" ht="24.75" customHeight="1">
      <c r="A71" s="54"/>
      <c r="B71" s="54"/>
      <c r="C71" s="118">
        <v>9500</v>
      </c>
      <c r="D71" s="54"/>
      <c r="E71" s="319">
        <v>2017</v>
      </c>
      <c r="F71" s="319"/>
      <c r="H71" s="54"/>
      <c r="I71" s="54"/>
      <c r="J71" s="54"/>
      <c r="O71" s="320">
        <v>100</v>
      </c>
      <c r="P71" s="320"/>
      <c r="Q71" s="320"/>
      <c r="R71" s="320"/>
      <c r="S71" s="320"/>
      <c r="T71" s="320"/>
      <c r="U71" s="320"/>
      <c r="V71" s="320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104" customFormat="1" ht="12" customHeight="1">
      <c r="C72" s="114" t="s">
        <v>1005</v>
      </c>
      <c r="D72" s="105"/>
      <c r="E72" s="321" t="s">
        <v>1006</v>
      </c>
      <c r="F72" s="321"/>
      <c r="G72" s="105"/>
      <c r="I72" s="105"/>
      <c r="J72" s="105"/>
      <c r="K72" s="105"/>
      <c r="L72" s="105"/>
      <c r="M72" s="105"/>
      <c r="N72" s="105"/>
      <c r="O72" s="114"/>
      <c r="P72" s="114"/>
      <c r="Q72" s="152"/>
      <c r="R72" s="114"/>
      <c r="S72" s="114"/>
      <c r="T72" s="114"/>
      <c r="U72" s="114"/>
      <c r="V72" s="114"/>
      <c r="W72" s="106"/>
      <c r="X72" s="107"/>
      <c r="Z72" s="107"/>
      <c r="AA72" s="107"/>
      <c r="AB72" s="107"/>
      <c r="AC72" s="107"/>
      <c r="AD72" s="107"/>
      <c r="AE72" s="107"/>
      <c r="AF72" s="107"/>
      <c r="AG72" s="107"/>
    </row>
    <row r="73" spans="1:33" s="9" customFormat="1" ht="19.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102"/>
      <c r="R73" s="54"/>
      <c r="S73" s="54"/>
      <c r="T73" s="54"/>
      <c r="U73" s="54"/>
      <c r="V73" s="54"/>
      <c r="W73" s="95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3" customFormat="1" ht="20.25" customHeight="1">
      <c r="A74" s="322" t="s">
        <v>962</v>
      </c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>
      <c r="A75" s="323" t="s">
        <v>25</v>
      </c>
      <c r="B75" s="324"/>
      <c r="C75" s="307" t="s">
        <v>22</v>
      </c>
      <c r="D75" s="307"/>
      <c r="E75" s="327" t="s">
        <v>3</v>
      </c>
      <c r="F75" s="312" t="s">
        <v>325</v>
      </c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13"/>
      <c r="U75" s="109"/>
      <c r="V75" s="184" t="s">
        <v>27</v>
      </c>
      <c r="W75" s="307" t="s">
        <v>1024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325"/>
      <c r="B76" s="326"/>
      <c r="C76" s="307"/>
      <c r="D76" s="307"/>
      <c r="E76" s="328"/>
      <c r="F76" s="331" t="s">
        <v>299</v>
      </c>
      <c r="G76" s="332"/>
      <c r="H76" s="333"/>
      <c r="I76" s="76" t="s">
        <v>28</v>
      </c>
      <c r="J76" s="76" t="s">
        <v>7</v>
      </c>
      <c r="K76" s="76" t="s">
        <v>8</v>
      </c>
      <c r="L76" s="76" t="s">
        <v>9</v>
      </c>
      <c r="M76" s="76" t="s">
        <v>10</v>
      </c>
      <c r="N76" s="76" t="s">
        <v>11</v>
      </c>
      <c r="O76" s="76" t="s">
        <v>12</v>
      </c>
      <c r="P76" s="76" t="s">
        <v>13</v>
      </c>
      <c r="Q76" s="76" t="s">
        <v>14</v>
      </c>
      <c r="R76" s="76" t="s">
        <v>15</v>
      </c>
      <c r="S76" s="76" t="s">
        <v>16</v>
      </c>
      <c r="T76" s="76" t="s">
        <v>17</v>
      </c>
      <c r="U76" s="14"/>
      <c r="V76" s="185"/>
      <c r="W76" s="307"/>
    </row>
    <row r="77" spans="1:33" ht="44.25" customHeight="1">
      <c r="A77" s="334" t="s">
        <v>1</v>
      </c>
      <c r="B77" s="334"/>
      <c r="C77" s="335" t="s">
        <v>1067</v>
      </c>
      <c r="D77" s="335"/>
      <c r="E77" s="116" t="s">
        <v>1022</v>
      </c>
      <c r="F77" s="217" t="s">
        <v>996</v>
      </c>
      <c r="G77" s="336"/>
      <c r="H77" s="218"/>
      <c r="I77" s="99"/>
      <c r="J77" s="77"/>
      <c r="K77" s="77"/>
      <c r="L77" s="77"/>
      <c r="M77" s="77"/>
      <c r="N77" s="77"/>
      <c r="O77" s="77"/>
      <c r="P77" s="77">
        <v>9500</v>
      </c>
      <c r="Q77" s="141"/>
      <c r="R77" s="77"/>
      <c r="S77" s="77"/>
      <c r="T77" s="77"/>
      <c r="U77" s="78"/>
      <c r="V77" s="119">
        <f>IF(SUM(I77:T77)=0,"",SUM(I77:T77))</f>
        <v>9500</v>
      </c>
      <c r="W77" s="337">
        <f>V77/V78*100</f>
        <v>101.02084219481071</v>
      </c>
      <c r="Y77" s="1"/>
      <c r="AC77" s="10"/>
      <c r="AF77" s="10"/>
      <c r="AG77" s="10"/>
    </row>
    <row r="78" spans="1:33" ht="40.5" customHeight="1">
      <c r="A78" s="334" t="s">
        <v>2</v>
      </c>
      <c r="B78" s="334"/>
      <c r="C78" s="335" t="s">
        <v>1068</v>
      </c>
      <c r="D78" s="335"/>
      <c r="E78" s="116" t="s">
        <v>1022</v>
      </c>
      <c r="F78" s="217" t="s">
        <v>997</v>
      </c>
      <c r="G78" s="336"/>
      <c r="H78" s="218"/>
      <c r="I78" s="99"/>
      <c r="J78" s="77"/>
      <c r="K78" s="77"/>
      <c r="L78" s="77"/>
      <c r="M78" s="77"/>
      <c r="N78" s="77"/>
      <c r="O78" s="77"/>
      <c r="P78" s="77">
        <v>9404</v>
      </c>
      <c r="Q78" s="141"/>
      <c r="R78" s="77"/>
      <c r="S78" s="77"/>
      <c r="T78" s="77"/>
      <c r="U78" s="77">
        <f>SUM(I78:T78)</f>
        <v>9404</v>
      </c>
      <c r="V78" s="119">
        <f>IF(SUM(I78:T78)=0,"",SUM(I78:T78))</f>
        <v>9404</v>
      </c>
      <c r="W78" s="337"/>
      <c r="Y78" s="1"/>
      <c r="AA78" s="3"/>
      <c r="AC78" s="10"/>
      <c r="AF78" s="10"/>
      <c r="AG78" s="10"/>
    </row>
    <row r="79" spans="1:33" ht="17.25" customHeight="1">
      <c r="A79" s="330" t="s">
        <v>297</v>
      </c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</row>
    <row r="80" spans="1:33" s="3" customFormat="1" ht="15.75" customHeight="1">
      <c r="A80" s="323" t="s">
        <v>25</v>
      </c>
      <c r="B80" s="324"/>
      <c r="C80" s="307" t="s">
        <v>22</v>
      </c>
      <c r="D80" s="307"/>
      <c r="E80" s="327" t="s">
        <v>3</v>
      </c>
      <c r="F80" s="312" t="s">
        <v>325</v>
      </c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13"/>
      <c r="U80" s="109"/>
      <c r="V80" s="184" t="s">
        <v>27</v>
      </c>
      <c r="W80" s="307" t="s">
        <v>1025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325"/>
      <c r="B81" s="326"/>
      <c r="C81" s="307"/>
      <c r="D81" s="307"/>
      <c r="E81" s="328"/>
      <c r="F81" s="331" t="s">
        <v>297</v>
      </c>
      <c r="G81" s="332"/>
      <c r="H81" s="333"/>
      <c r="I81" s="76" t="s">
        <v>28</v>
      </c>
      <c r="J81" s="76" t="s">
        <v>7</v>
      </c>
      <c r="K81" s="76" t="s">
        <v>8</v>
      </c>
      <c r="L81" s="76" t="s">
        <v>9</v>
      </c>
      <c r="M81" s="76" t="s">
        <v>10</v>
      </c>
      <c r="N81" s="76" t="s">
        <v>11</v>
      </c>
      <c r="O81" s="76" t="s">
        <v>12</v>
      </c>
      <c r="P81" s="76" t="s">
        <v>13</v>
      </c>
      <c r="Q81" s="76" t="s">
        <v>14</v>
      </c>
      <c r="R81" s="76" t="s">
        <v>15</v>
      </c>
      <c r="S81" s="76" t="s">
        <v>16</v>
      </c>
      <c r="T81" s="76" t="s">
        <v>17</v>
      </c>
      <c r="U81" s="14"/>
      <c r="V81" s="185"/>
      <c r="W81" s="307"/>
    </row>
    <row r="82" spans="1:33" ht="28.5" customHeight="1">
      <c r="A82" s="246" t="s">
        <v>1</v>
      </c>
      <c r="B82" s="248"/>
      <c r="C82" s="344" t="str">
        <f>IF(C77=0,"",C77)</f>
        <v>Número de mochilas entregadas bajo el esquema peso a peso en el  año 2017</v>
      </c>
      <c r="D82" s="345"/>
      <c r="E82" s="137" t="str">
        <f>IF(E77=0,"",E77)</f>
        <v>persona</v>
      </c>
      <c r="F82" s="217" t="s">
        <v>1018</v>
      </c>
      <c r="G82" s="336"/>
      <c r="H82" s="218"/>
      <c r="I82" s="99"/>
      <c r="J82" s="77"/>
      <c r="K82" s="77"/>
      <c r="L82" s="77"/>
      <c r="M82" s="77"/>
      <c r="N82" s="77"/>
      <c r="O82" s="77"/>
      <c r="P82" s="77"/>
      <c r="Q82" s="141"/>
      <c r="R82" s="77"/>
      <c r="S82" s="77"/>
      <c r="T82" s="77"/>
      <c r="U82" s="78"/>
      <c r="V82" s="119"/>
      <c r="W82" s="337">
        <f>V82/V83*100</f>
        <v>0</v>
      </c>
      <c r="Y82" s="1"/>
      <c r="AC82" s="10"/>
      <c r="AF82" s="10"/>
      <c r="AG82" s="10"/>
    </row>
    <row r="83" spans="1:33" ht="28.5" customHeight="1">
      <c r="A83" s="246" t="s">
        <v>2</v>
      </c>
      <c r="B83" s="248"/>
      <c r="C83" s="344" t="str">
        <f>IF(C78=0,"",C78)</f>
        <v>Número de mochilas entregadas bajo el esquema peso a peso en el  año 2016</v>
      </c>
      <c r="D83" s="345"/>
      <c r="E83" s="137" t="str">
        <f>IF(E78=0,"",E78)</f>
        <v>persona</v>
      </c>
      <c r="F83" s="217" t="s">
        <v>1019</v>
      </c>
      <c r="G83" s="336"/>
      <c r="H83" s="218"/>
      <c r="I83" s="99"/>
      <c r="J83" s="77"/>
      <c r="K83" s="77"/>
      <c r="L83" s="77"/>
      <c r="M83" s="77"/>
      <c r="N83" s="77"/>
      <c r="O83" s="77"/>
      <c r="P83" s="77">
        <v>9404</v>
      </c>
      <c r="Q83" s="141"/>
      <c r="R83" s="77"/>
      <c r="S83" s="77"/>
      <c r="T83" s="77"/>
      <c r="U83" s="77">
        <f>SUM(I83:T83)</f>
        <v>9404</v>
      </c>
      <c r="V83" s="119">
        <f>IF(SUM(I83:T83)=0,"",SUM(I83:T83))</f>
        <v>9404</v>
      </c>
      <c r="W83" s="337"/>
      <c r="Y83" s="1"/>
      <c r="AA83" s="3"/>
      <c r="AC83" s="10"/>
      <c r="AF83" s="10"/>
      <c r="AG83" s="10"/>
    </row>
    <row r="84" spans="1:33" s="72" customFormat="1" ht="5.25" customHeight="1">
      <c r="A84" s="79"/>
      <c r="B84" s="79"/>
      <c r="C84" s="79"/>
      <c r="D84" s="80"/>
      <c r="E84" s="80"/>
      <c r="F84" s="81"/>
      <c r="G84" s="81"/>
      <c r="H84" s="81"/>
      <c r="I84" s="82"/>
      <c r="J84" s="83"/>
      <c r="K84" s="83"/>
      <c r="L84" s="83"/>
      <c r="M84" s="83"/>
      <c r="N84" s="83"/>
      <c r="O84" s="83"/>
      <c r="P84" s="83"/>
      <c r="Q84" s="153"/>
      <c r="R84" s="83"/>
      <c r="S84" s="83"/>
      <c r="T84" s="83"/>
      <c r="U84" s="84"/>
      <c r="V84" s="85"/>
      <c r="W84" s="86"/>
      <c r="X84" s="88"/>
      <c r="Y84" s="9"/>
      <c r="AC84" s="88"/>
      <c r="AD84" s="88"/>
      <c r="AE84" s="88"/>
      <c r="AF84" s="88"/>
      <c r="AG84" s="88"/>
    </row>
    <row r="85" spans="1:33" ht="16.5" customHeight="1">
      <c r="A85" s="338" t="s">
        <v>963</v>
      </c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120">
        <f>IF(ISERROR(W82/W77)=TRUE,"",(W82/W77))</f>
        <v>0</v>
      </c>
      <c r="X85" s="10"/>
      <c r="AC85" s="10"/>
      <c r="AD85" s="10"/>
      <c r="AE85" s="10"/>
      <c r="AF85" s="10"/>
      <c r="AG85" s="10"/>
    </row>
    <row r="86" spans="1:33" ht="6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54"/>
      <c r="R86" s="113"/>
      <c r="S86" s="113"/>
      <c r="T86" s="113"/>
      <c r="U86" s="113"/>
      <c r="V86" s="113"/>
      <c r="W86" s="87"/>
      <c r="X86" s="10"/>
      <c r="AC86" s="10"/>
      <c r="AD86" s="10"/>
      <c r="AE86" s="10"/>
      <c r="AF86" s="10"/>
      <c r="AG86" s="10"/>
    </row>
    <row r="87" spans="1:33" s="3" customFormat="1" ht="33" customHeight="1">
      <c r="A87" s="339" t="s">
        <v>998</v>
      </c>
      <c r="B87" s="340"/>
      <c r="C87" s="340"/>
      <c r="D87" s="340"/>
      <c r="E87" s="340"/>
      <c r="F87" s="341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3"/>
      <c r="X87" s="1"/>
      <c r="Z87" s="1"/>
      <c r="AA87" s="1"/>
      <c r="AB87" s="1"/>
      <c r="AC87" s="1"/>
      <c r="AD87" s="1"/>
      <c r="AE87" s="1"/>
      <c r="AF87" s="1"/>
      <c r="AG87" s="1"/>
    </row>
    <row r="88" spans="1:33" s="75" customFormat="1" ht="7.5" customHeight="1">
      <c r="A88" s="346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74"/>
      <c r="Z88" s="74"/>
      <c r="AA88" s="74"/>
      <c r="AB88" s="74"/>
      <c r="AC88" s="74"/>
      <c r="AD88" s="74"/>
      <c r="AE88" s="74"/>
      <c r="AF88" s="74"/>
      <c r="AG88" s="74"/>
    </row>
    <row r="89" spans="1:33" s="3" customFormat="1" ht="15" customHeight="1">
      <c r="A89" s="304" t="s">
        <v>1002</v>
      </c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6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>
      <c r="A90" s="98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158"/>
      <c r="R90" s="97"/>
      <c r="S90" s="97"/>
      <c r="T90" s="97"/>
      <c r="U90" s="97"/>
      <c r="V90" s="97"/>
      <c r="W90" s="9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71" customFormat="1" ht="48" customHeight="1">
      <c r="A91" s="307" t="s">
        <v>1011</v>
      </c>
      <c r="B91" s="307"/>
      <c r="C91" s="308" t="s">
        <v>1070</v>
      </c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10"/>
      <c r="X91" s="70"/>
      <c r="Z91" s="70"/>
      <c r="AA91" s="70"/>
      <c r="AB91" s="70"/>
      <c r="AC91" s="70"/>
      <c r="AD91" s="70"/>
      <c r="AE91" s="70"/>
      <c r="AF91" s="70"/>
      <c r="AG91" s="70"/>
    </row>
    <row r="92" spans="1:33" s="3" customFormat="1" ht="6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157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 ht="13.5" customHeight="1">
      <c r="A93" s="315" t="s">
        <v>1010</v>
      </c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7"/>
      <c r="X93" s="72"/>
      <c r="Z93" s="72"/>
      <c r="AA93" s="72"/>
      <c r="AB93" s="72"/>
      <c r="AC93" s="72"/>
      <c r="AD93" s="72"/>
      <c r="AE93" s="72"/>
      <c r="AF93" s="72"/>
      <c r="AG93" s="72"/>
    </row>
    <row r="94" spans="1:33" s="9" customFormat="1" ht="4.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102"/>
      <c r="R94" s="54"/>
      <c r="S94" s="54"/>
      <c r="T94" s="54"/>
      <c r="U94" s="54"/>
      <c r="V94" s="54"/>
      <c r="W94" s="95"/>
      <c r="X94" s="72"/>
      <c r="Z94" s="72"/>
      <c r="AA94" s="72"/>
      <c r="AB94" s="72"/>
      <c r="AC94" s="72"/>
      <c r="AD94" s="72"/>
      <c r="AE94" s="72"/>
      <c r="AF94" s="72"/>
      <c r="AG94" s="72"/>
    </row>
    <row r="95" spans="1:33" s="3" customFormat="1" ht="30" customHeight="1">
      <c r="A95" s="307" t="s">
        <v>22</v>
      </c>
      <c r="B95" s="307"/>
      <c r="C95" s="318" t="s">
        <v>1069</v>
      </c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>
      <c r="A96" s="69"/>
      <c r="B96" s="54"/>
      <c r="C96" s="54"/>
      <c r="D96" s="54"/>
      <c r="E96" s="54"/>
      <c r="F96" s="54"/>
      <c r="I96" s="54"/>
      <c r="J96" s="54"/>
      <c r="K96" s="54"/>
      <c r="L96" s="54"/>
      <c r="M96" s="54"/>
      <c r="N96" s="54"/>
      <c r="O96" s="54"/>
      <c r="P96" s="54"/>
      <c r="Q96" s="102"/>
      <c r="R96" s="54"/>
      <c r="S96" s="54"/>
      <c r="T96" s="54"/>
      <c r="U96" s="54"/>
      <c r="V96" s="54"/>
      <c r="W96" s="95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>
      <c r="A97" s="312" t="s">
        <v>335</v>
      </c>
      <c r="B97" s="313"/>
      <c r="C97" s="108" t="s">
        <v>1020</v>
      </c>
      <c r="D97" s="54"/>
      <c r="E97" s="307" t="s">
        <v>4</v>
      </c>
      <c r="F97" s="307"/>
      <c r="G97" s="314" t="s">
        <v>1046</v>
      </c>
      <c r="H97" s="314"/>
      <c r="I97" s="314"/>
      <c r="J97" s="314"/>
      <c r="K97" s="54"/>
      <c r="L97" s="54"/>
      <c r="M97" s="307" t="s">
        <v>1009</v>
      </c>
      <c r="N97" s="307"/>
      <c r="O97" s="307"/>
      <c r="P97" s="307"/>
      <c r="Q97" s="314" t="s">
        <v>1026</v>
      </c>
      <c r="R97" s="314"/>
      <c r="S97" s="314"/>
      <c r="T97" s="314"/>
      <c r="U97" s="314"/>
      <c r="V97" s="314"/>
      <c r="W97" s="314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102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312" t="s">
        <v>1016</v>
      </c>
      <c r="B99" s="313"/>
      <c r="C99" s="115" t="s">
        <v>1043</v>
      </c>
      <c r="D99" s="54"/>
      <c r="E99" s="312" t="s">
        <v>24</v>
      </c>
      <c r="F99" s="313"/>
      <c r="G99" s="314" t="s">
        <v>1023</v>
      </c>
      <c r="H99" s="314"/>
      <c r="I99" s="314"/>
      <c r="J99" s="314"/>
      <c r="K99" s="54"/>
      <c r="L99" s="54"/>
      <c r="M99" s="307" t="s">
        <v>1017</v>
      </c>
      <c r="N99" s="307"/>
      <c r="O99" s="307"/>
      <c r="P99" s="307"/>
      <c r="Q99" s="314" t="s">
        <v>1021</v>
      </c>
      <c r="R99" s="314"/>
      <c r="S99" s="314"/>
      <c r="T99" s="314"/>
      <c r="U99" s="314"/>
      <c r="V99" s="314"/>
      <c r="W99" s="314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 ht="5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72"/>
      <c r="Z100" s="72"/>
      <c r="AA100" s="72"/>
      <c r="AB100" s="72"/>
      <c r="AC100" s="72"/>
      <c r="AD100" s="72"/>
      <c r="AE100" s="72"/>
      <c r="AF100" s="72"/>
      <c r="AG100" s="72"/>
    </row>
    <row r="101" spans="1:33" s="9" customFormat="1" ht="15.75" customHeight="1">
      <c r="C101" s="307" t="s">
        <v>1004</v>
      </c>
      <c r="D101" s="307"/>
      <c r="E101" s="307"/>
      <c r="F101" s="307"/>
      <c r="H101" s="54"/>
      <c r="I101" s="54"/>
      <c r="J101" s="54"/>
      <c r="O101" s="307" t="s">
        <v>1007</v>
      </c>
      <c r="P101" s="307"/>
      <c r="Q101" s="307"/>
      <c r="R101" s="307"/>
      <c r="S101" s="307"/>
      <c r="T101" s="307"/>
      <c r="U101" s="307"/>
      <c r="V101" s="307"/>
      <c r="W101" s="95"/>
      <c r="X101" s="72"/>
      <c r="Z101" s="72"/>
      <c r="AA101" s="72"/>
      <c r="AB101" s="72"/>
      <c r="AC101" s="72"/>
      <c r="AD101" s="72"/>
      <c r="AE101" s="72"/>
      <c r="AF101" s="72"/>
      <c r="AG101" s="72"/>
    </row>
    <row r="102" spans="1:33" s="9" customFormat="1" ht="24.75" customHeight="1">
      <c r="A102" s="54"/>
      <c r="B102" s="54"/>
      <c r="C102" s="118">
        <v>80</v>
      </c>
      <c r="D102" s="54"/>
      <c r="E102" s="319">
        <v>2016</v>
      </c>
      <c r="F102" s="319"/>
      <c r="H102" s="54"/>
      <c r="I102" s="54"/>
      <c r="J102" s="54"/>
      <c r="O102" s="320">
        <v>100</v>
      </c>
      <c r="P102" s="320"/>
      <c r="Q102" s="320"/>
      <c r="R102" s="320"/>
      <c r="S102" s="320"/>
      <c r="T102" s="320"/>
      <c r="U102" s="320"/>
      <c r="V102" s="320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04" customFormat="1" ht="12" customHeight="1">
      <c r="C103" s="114" t="s">
        <v>1005</v>
      </c>
      <c r="D103" s="105"/>
      <c r="E103" s="321" t="s">
        <v>1006</v>
      </c>
      <c r="F103" s="321"/>
      <c r="G103" s="105"/>
      <c r="I103" s="105"/>
      <c r="J103" s="105"/>
      <c r="K103" s="105"/>
      <c r="L103" s="105"/>
      <c r="M103" s="105"/>
      <c r="N103" s="105"/>
      <c r="O103" s="114"/>
      <c r="P103" s="114"/>
      <c r="Q103" s="152"/>
      <c r="R103" s="114"/>
      <c r="S103" s="114"/>
      <c r="T103" s="114"/>
      <c r="U103" s="114"/>
      <c r="V103" s="114"/>
      <c r="W103" s="106"/>
      <c r="X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s="9" customFormat="1" ht="3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102"/>
      <c r="R104" s="54"/>
      <c r="S104" s="54"/>
      <c r="T104" s="54"/>
      <c r="U104" s="54"/>
      <c r="V104" s="54"/>
      <c r="W104" s="95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3" customFormat="1" ht="20.25" customHeight="1">
      <c r="A105" s="322" t="s">
        <v>962</v>
      </c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>
      <c r="A106" s="323" t="s">
        <v>25</v>
      </c>
      <c r="B106" s="324"/>
      <c r="C106" s="307" t="s">
        <v>22</v>
      </c>
      <c r="D106" s="307"/>
      <c r="E106" s="327" t="s">
        <v>3</v>
      </c>
      <c r="F106" s="312" t="s">
        <v>325</v>
      </c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13"/>
      <c r="U106" s="109"/>
      <c r="V106" s="184" t="s">
        <v>27</v>
      </c>
      <c r="W106" s="307" t="s">
        <v>1024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325"/>
      <c r="B107" s="326"/>
      <c r="C107" s="307"/>
      <c r="D107" s="307"/>
      <c r="E107" s="328"/>
      <c r="F107" s="331" t="s">
        <v>299</v>
      </c>
      <c r="G107" s="332"/>
      <c r="H107" s="333"/>
      <c r="I107" s="76" t="s">
        <v>28</v>
      </c>
      <c r="J107" s="76" t="s">
        <v>7</v>
      </c>
      <c r="K107" s="76" t="s">
        <v>8</v>
      </c>
      <c r="L107" s="76" t="s">
        <v>9</v>
      </c>
      <c r="M107" s="76" t="s">
        <v>10</v>
      </c>
      <c r="N107" s="76" t="s">
        <v>11</v>
      </c>
      <c r="O107" s="76" t="s">
        <v>12</v>
      </c>
      <c r="P107" s="76" t="s">
        <v>13</v>
      </c>
      <c r="Q107" s="76" t="s">
        <v>14</v>
      </c>
      <c r="R107" s="76" t="s">
        <v>15</v>
      </c>
      <c r="S107" s="76" t="s">
        <v>16</v>
      </c>
      <c r="T107" s="76" t="s">
        <v>17</v>
      </c>
      <c r="U107" s="14"/>
      <c r="V107" s="185"/>
      <c r="W107" s="307"/>
    </row>
    <row r="108" spans="1:33" ht="36.75" customHeight="1">
      <c r="A108" s="334" t="s">
        <v>1</v>
      </c>
      <c r="B108" s="334"/>
      <c r="C108" s="335" t="s">
        <v>1071</v>
      </c>
      <c r="D108" s="335"/>
      <c r="E108" s="116" t="s">
        <v>1047</v>
      </c>
      <c r="F108" s="217" t="s">
        <v>996</v>
      </c>
      <c r="G108" s="336"/>
      <c r="H108" s="218"/>
      <c r="I108" s="140">
        <v>4</v>
      </c>
      <c r="J108" s="140">
        <v>11</v>
      </c>
      <c r="K108" s="140">
        <v>7</v>
      </c>
      <c r="L108" s="140">
        <v>6</v>
      </c>
      <c r="M108" s="140">
        <v>5</v>
      </c>
      <c r="N108" s="140">
        <v>4</v>
      </c>
      <c r="O108" s="140">
        <v>6</v>
      </c>
      <c r="P108" s="140">
        <v>4</v>
      </c>
      <c r="Q108" s="140">
        <v>14</v>
      </c>
      <c r="R108" s="140">
        <v>6</v>
      </c>
      <c r="S108" s="144">
        <v>7</v>
      </c>
      <c r="T108" s="140">
        <v>6</v>
      </c>
      <c r="U108" s="78"/>
      <c r="V108" s="119">
        <f>IF(SUM(I108:T108)=0,"",SUM(I108:T108))</f>
        <v>80</v>
      </c>
      <c r="W108" s="337">
        <f>V108/V109*100</f>
        <v>137.93103448275863</v>
      </c>
      <c r="Y108" s="117"/>
      <c r="AC108" s="10"/>
      <c r="AF108" s="10"/>
      <c r="AG108" s="10"/>
    </row>
    <row r="109" spans="1:33" ht="37.5" customHeight="1">
      <c r="A109" s="334" t="s">
        <v>2</v>
      </c>
      <c r="B109" s="334"/>
      <c r="C109" s="335" t="s">
        <v>1072</v>
      </c>
      <c r="D109" s="335"/>
      <c r="E109" s="116" t="s">
        <v>1047</v>
      </c>
      <c r="F109" s="217" t="s">
        <v>997</v>
      </c>
      <c r="G109" s="336"/>
      <c r="H109" s="218"/>
      <c r="I109" s="27">
        <v>2</v>
      </c>
      <c r="J109" s="27">
        <v>3</v>
      </c>
      <c r="K109" s="27">
        <v>5</v>
      </c>
      <c r="L109" s="27">
        <v>2</v>
      </c>
      <c r="M109" s="77">
        <v>4</v>
      </c>
      <c r="N109" s="77">
        <v>4</v>
      </c>
      <c r="O109" s="77">
        <v>5</v>
      </c>
      <c r="P109" s="77">
        <v>4</v>
      </c>
      <c r="Q109" s="141">
        <v>10</v>
      </c>
      <c r="R109" s="77">
        <v>7</v>
      </c>
      <c r="S109" s="77">
        <v>6</v>
      </c>
      <c r="T109" s="77">
        <v>6</v>
      </c>
      <c r="U109" s="78"/>
      <c r="V109" s="119">
        <f>IF(SUM(I109:T109)=0,"",SUM(I109:T109))</f>
        <v>58</v>
      </c>
      <c r="W109" s="337"/>
      <c r="Y109" s="1"/>
      <c r="AA109" s="3"/>
      <c r="AC109" s="10"/>
      <c r="AF109" s="10"/>
      <c r="AG109" s="10"/>
    </row>
    <row r="110" spans="1:33" ht="17.25" customHeight="1">
      <c r="A110" s="330" t="s">
        <v>297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</row>
    <row r="111" spans="1:33" s="3" customFormat="1" ht="15.75" customHeight="1">
      <c r="A111" s="323" t="s">
        <v>25</v>
      </c>
      <c r="B111" s="324"/>
      <c r="C111" s="307" t="s">
        <v>22</v>
      </c>
      <c r="D111" s="307"/>
      <c r="E111" s="327" t="s">
        <v>3</v>
      </c>
      <c r="F111" s="312" t="s">
        <v>325</v>
      </c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13"/>
      <c r="U111" s="109"/>
      <c r="V111" s="184" t="s">
        <v>27</v>
      </c>
      <c r="W111" s="307" t="s">
        <v>1025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325"/>
      <c r="B112" s="326"/>
      <c r="C112" s="307"/>
      <c r="D112" s="307"/>
      <c r="E112" s="328"/>
      <c r="F112" s="331" t="s">
        <v>297</v>
      </c>
      <c r="G112" s="332"/>
      <c r="H112" s="333"/>
      <c r="I112" s="76" t="s">
        <v>28</v>
      </c>
      <c r="J112" s="76" t="s">
        <v>7</v>
      </c>
      <c r="K112" s="76" t="s">
        <v>8</v>
      </c>
      <c r="L112" s="76" t="s">
        <v>9</v>
      </c>
      <c r="M112" s="76" t="s">
        <v>10</v>
      </c>
      <c r="N112" s="76" t="s">
        <v>11</v>
      </c>
      <c r="O112" s="76" t="s">
        <v>12</v>
      </c>
      <c r="P112" s="76" t="s">
        <v>13</v>
      </c>
      <c r="Q112" s="76" t="s">
        <v>14</v>
      </c>
      <c r="R112" s="76" t="s">
        <v>15</v>
      </c>
      <c r="S112" s="76" t="s">
        <v>16</v>
      </c>
      <c r="T112" s="76" t="s">
        <v>17</v>
      </c>
      <c r="U112" s="14"/>
      <c r="V112" s="185"/>
      <c r="W112" s="307"/>
    </row>
    <row r="113" spans="1:33" ht="29.25" customHeight="1">
      <c r="A113" s="334" t="s">
        <v>1</v>
      </c>
      <c r="B113" s="334"/>
      <c r="C113" s="344" t="str">
        <f>IF(C108=0,"",C108)</f>
        <v>Número de Eventos del Programa Cívico - Cultural  en  2017</v>
      </c>
      <c r="D113" s="345"/>
      <c r="E113" s="137" t="str">
        <f>IF(E108=0,"",E108)</f>
        <v>Actividad</v>
      </c>
      <c r="F113" s="217" t="s">
        <v>1018</v>
      </c>
      <c r="G113" s="336"/>
      <c r="H113" s="218"/>
      <c r="I113" s="27"/>
      <c r="J113" s="27"/>
      <c r="K113" s="27"/>
      <c r="L113" s="27"/>
      <c r="M113" s="77"/>
      <c r="N113" s="77"/>
      <c r="O113" s="77"/>
      <c r="P113" s="77"/>
      <c r="Q113" s="141"/>
      <c r="R113" s="77"/>
      <c r="S113" s="77"/>
      <c r="T113" s="77"/>
      <c r="U113" s="78"/>
      <c r="V113" s="119"/>
      <c r="W113" s="337"/>
      <c r="Y113" s="1"/>
      <c r="AC113" s="10"/>
      <c r="AF113" s="10"/>
      <c r="AG113" s="10"/>
    </row>
    <row r="114" spans="1:33" ht="30" customHeight="1">
      <c r="A114" s="334" t="s">
        <v>2</v>
      </c>
      <c r="B114" s="334"/>
      <c r="C114" s="344" t="str">
        <f>IF(C109=0,"",C109)</f>
        <v>Número de Eventos del Programa Cívico - Cultural  del año anterior 2016</v>
      </c>
      <c r="D114" s="345"/>
      <c r="E114" s="137" t="str">
        <f>IF(E109=0,"",E109)</f>
        <v>Actividad</v>
      </c>
      <c r="F114" s="217" t="s">
        <v>1019</v>
      </c>
      <c r="G114" s="336"/>
      <c r="H114" s="218"/>
      <c r="I114" s="27">
        <v>2</v>
      </c>
      <c r="J114" s="27">
        <v>3</v>
      </c>
      <c r="K114" s="27">
        <v>5</v>
      </c>
      <c r="L114" s="27">
        <v>2</v>
      </c>
      <c r="M114" s="77">
        <v>4</v>
      </c>
      <c r="N114" s="77">
        <v>4</v>
      </c>
      <c r="O114" s="77">
        <v>5</v>
      </c>
      <c r="P114" s="77">
        <v>4</v>
      </c>
      <c r="Q114" s="141">
        <v>10</v>
      </c>
      <c r="R114" s="77">
        <v>7</v>
      </c>
      <c r="S114" s="77">
        <v>6</v>
      </c>
      <c r="T114" s="77">
        <v>6</v>
      </c>
      <c r="U114" s="78"/>
      <c r="V114" s="119">
        <f>IF(SUM(I114:T114)=0,"",SUM(I114:T114))</f>
        <v>58</v>
      </c>
      <c r="W114" s="337"/>
      <c r="Y114" s="1"/>
      <c r="AA114" s="3"/>
      <c r="AC114" s="10"/>
      <c r="AF114" s="10"/>
      <c r="AG114" s="10"/>
    </row>
    <row r="115" spans="1:33" s="72" customFormat="1" ht="5.25" customHeight="1">
      <c r="A115" s="79"/>
      <c r="B115" s="79"/>
      <c r="C115" s="79"/>
      <c r="D115" s="80"/>
      <c r="E115" s="80"/>
      <c r="F115" s="81"/>
      <c r="G115" s="81"/>
      <c r="H115" s="81"/>
      <c r="I115" s="82"/>
      <c r="J115" s="83"/>
      <c r="K115" s="83"/>
      <c r="L115" s="83"/>
      <c r="M115" s="83"/>
      <c r="N115" s="83"/>
      <c r="O115" s="83"/>
      <c r="P115" s="83"/>
      <c r="Q115" s="153"/>
      <c r="R115" s="83"/>
      <c r="S115" s="83"/>
      <c r="T115" s="83"/>
      <c r="U115" s="84"/>
      <c r="V115" s="85"/>
      <c r="W115" s="86"/>
      <c r="X115" s="88"/>
      <c r="Y115" s="9"/>
      <c r="AC115" s="88"/>
      <c r="AD115" s="88"/>
      <c r="AE115" s="88"/>
      <c r="AF115" s="88"/>
      <c r="AG115" s="88"/>
    </row>
    <row r="116" spans="1:33" ht="16.5" customHeight="1">
      <c r="A116" s="338" t="s">
        <v>963</v>
      </c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120">
        <f>IF(ISERROR(W113/W108)=TRUE,"",(W113/W108))</f>
        <v>0</v>
      </c>
      <c r="X116" s="10"/>
      <c r="AC116" s="10"/>
      <c r="AD116" s="10"/>
      <c r="AE116" s="10"/>
      <c r="AF116" s="10"/>
      <c r="AG116" s="10"/>
    </row>
    <row r="117" spans="1:33" ht="6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54"/>
      <c r="R117" s="113"/>
      <c r="S117" s="113"/>
      <c r="T117" s="113"/>
      <c r="U117" s="113"/>
      <c r="V117" s="113"/>
      <c r="W117" s="87"/>
      <c r="X117" s="10"/>
      <c r="AC117" s="10"/>
      <c r="AD117" s="10"/>
      <c r="AE117" s="10"/>
      <c r="AF117" s="10"/>
      <c r="AG117" s="10"/>
    </row>
    <row r="118" spans="1:33" s="3" customFormat="1" ht="33" customHeight="1">
      <c r="A118" s="339" t="s">
        <v>998</v>
      </c>
      <c r="B118" s="340"/>
      <c r="C118" s="340"/>
      <c r="D118" s="340"/>
      <c r="E118" s="340"/>
      <c r="F118" s="341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3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158"/>
      <c r="R119" s="97"/>
      <c r="S119" s="97"/>
      <c r="T119" s="97"/>
      <c r="U119" s="97"/>
      <c r="V119" s="97"/>
      <c r="W119" s="9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71" customFormat="1" ht="48" customHeight="1">
      <c r="A120" s="307" t="s">
        <v>1012</v>
      </c>
      <c r="B120" s="307"/>
      <c r="C120" s="308" t="s">
        <v>1073</v>
      </c>
      <c r="D120" s="309"/>
      <c r="E120" s="309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10"/>
      <c r="X120" s="70"/>
      <c r="Z120" s="70"/>
      <c r="AA120" s="70"/>
      <c r="AB120" s="70"/>
      <c r="AC120" s="70"/>
      <c r="AD120" s="70"/>
      <c r="AE120" s="70"/>
      <c r="AF120" s="70"/>
      <c r="AG120" s="70"/>
    </row>
    <row r="121" spans="1:33" s="3" customFormat="1" ht="6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157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9" customFormat="1" ht="13.5" customHeight="1">
      <c r="A122" s="315" t="s">
        <v>1010</v>
      </c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7"/>
      <c r="X122" s="72"/>
      <c r="Z122" s="72"/>
      <c r="AA122" s="72"/>
      <c r="AB122" s="72"/>
      <c r="AC122" s="72"/>
      <c r="AD122" s="72"/>
      <c r="AE122" s="72"/>
      <c r="AF122" s="72"/>
      <c r="AG122" s="72"/>
    </row>
    <row r="123" spans="1:33" s="9" customFormat="1" ht="4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102"/>
      <c r="R123" s="54"/>
      <c r="S123" s="54"/>
      <c r="T123" s="54"/>
      <c r="U123" s="54"/>
      <c r="V123" s="54"/>
      <c r="W123" s="95"/>
      <c r="X123" s="72"/>
      <c r="Z123" s="72"/>
      <c r="AA123" s="72"/>
      <c r="AB123" s="72"/>
      <c r="AC123" s="72"/>
      <c r="AD123" s="72"/>
      <c r="AE123" s="72"/>
      <c r="AF123" s="72"/>
      <c r="AG123" s="72"/>
    </row>
    <row r="124" spans="1:33" s="3" customFormat="1" ht="30" customHeight="1">
      <c r="A124" s="307" t="s">
        <v>22</v>
      </c>
      <c r="B124" s="307"/>
      <c r="C124" s="318" t="s">
        <v>1074</v>
      </c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>
      <c r="A125" s="69"/>
      <c r="B125" s="54"/>
      <c r="C125" s="54"/>
      <c r="D125" s="54"/>
      <c r="E125" s="54"/>
      <c r="F125" s="54"/>
      <c r="I125" s="54"/>
      <c r="J125" s="54"/>
      <c r="K125" s="54"/>
      <c r="L125" s="54"/>
      <c r="M125" s="54"/>
      <c r="N125" s="54"/>
      <c r="O125" s="54"/>
      <c r="P125" s="54"/>
      <c r="Q125" s="102"/>
      <c r="R125" s="54"/>
      <c r="S125" s="54"/>
      <c r="T125" s="54"/>
      <c r="U125" s="54"/>
      <c r="V125" s="54"/>
      <c r="W125" s="95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>
      <c r="A126" s="312" t="s">
        <v>335</v>
      </c>
      <c r="B126" s="313"/>
      <c r="C126" s="108" t="s">
        <v>1020</v>
      </c>
      <c r="D126" s="54"/>
      <c r="E126" s="307" t="s">
        <v>4</v>
      </c>
      <c r="F126" s="307"/>
      <c r="G126" s="314" t="s">
        <v>1075</v>
      </c>
      <c r="H126" s="314"/>
      <c r="I126" s="314"/>
      <c r="J126" s="314"/>
      <c r="K126" s="54"/>
      <c r="L126" s="54"/>
      <c r="M126" s="307" t="s">
        <v>1009</v>
      </c>
      <c r="N126" s="307"/>
      <c r="O126" s="307"/>
      <c r="P126" s="307"/>
      <c r="Q126" s="314" t="s">
        <v>1026</v>
      </c>
      <c r="R126" s="314"/>
      <c r="S126" s="314"/>
      <c r="T126" s="314"/>
      <c r="U126" s="314"/>
      <c r="V126" s="314"/>
      <c r="W126" s="31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102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312" t="s">
        <v>1016</v>
      </c>
      <c r="B128" s="313"/>
      <c r="C128" s="115" t="s">
        <v>1043</v>
      </c>
      <c r="D128" s="54"/>
      <c r="E128" s="312" t="s">
        <v>24</v>
      </c>
      <c r="F128" s="313"/>
      <c r="G128" s="314" t="s">
        <v>1023</v>
      </c>
      <c r="H128" s="314"/>
      <c r="I128" s="314"/>
      <c r="J128" s="314"/>
      <c r="K128" s="54"/>
      <c r="L128" s="54"/>
      <c r="M128" s="307" t="s">
        <v>1017</v>
      </c>
      <c r="N128" s="307"/>
      <c r="O128" s="307"/>
      <c r="P128" s="307"/>
      <c r="Q128" s="314" t="s">
        <v>1021</v>
      </c>
      <c r="R128" s="314"/>
      <c r="S128" s="314"/>
      <c r="T128" s="314"/>
      <c r="U128" s="314"/>
      <c r="V128" s="314"/>
      <c r="W128" s="314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9" customFormat="1" ht="5.2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/>
      <c r="X129" s="72"/>
      <c r="Z129" s="72"/>
      <c r="AA129" s="72"/>
      <c r="AB129" s="72"/>
      <c r="AC129" s="72"/>
      <c r="AD129" s="72"/>
      <c r="AE129" s="72"/>
      <c r="AF129" s="72"/>
      <c r="AG129" s="72"/>
    </row>
    <row r="130" spans="1:33" s="9" customFormat="1" ht="15.75" customHeight="1">
      <c r="C130" s="307" t="s">
        <v>1004</v>
      </c>
      <c r="D130" s="307"/>
      <c r="E130" s="307"/>
      <c r="F130" s="307"/>
      <c r="H130" s="54"/>
      <c r="I130" s="54"/>
      <c r="J130" s="54"/>
      <c r="O130" s="307" t="s">
        <v>1007</v>
      </c>
      <c r="P130" s="307"/>
      <c r="Q130" s="307"/>
      <c r="R130" s="307"/>
      <c r="S130" s="307"/>
      <c r="T130" s="307"/>
      <c r="U130" s="307"/>
      <c r="V130" s="307"/>
      <c r="W130" s="95"/>
      <c r="X130" s="72"/>
      <c r="Z130" s="72"/>
      <c r="AA130" s="72"/>
      <c r="AB130" s="72"/>
      <c r="AC130" s="72"/>
      <c r="AD130" s="72"/>
      <c r="AE130" s="72"/>
      <c r="AF130" s="72"/>
      <c r="AG130" s="72"/>
    </row>
    <row r="131" spans="1:33" s="9" customFormat="1" ht="24.75" customHeight="1">
      <c r="A131" s="54"/>
      <c r="B131" s="54"/>
      <c r="C131" s="118">
        <v>47</v>
      </c>
      <c r="D131" s="54"/>
      <c r="E131" s="319">
        <v>2017</v>
      </c>
      <c r="F131" s="319"/>
      <c r="H131" s="54"/>
      <c r="I131" s="54"/>
      <c r="J131" s="54"/>
      <c r="O131" s="320">
        <v>100</v>
      </c>
      <c r="P131" s="320"/>
      <c r="Q131" s="320"/>
      <c r="R131" s="320"/>
      <c r="S131" s="320"/>
      <c r="T131" s="320"/>
      <c r="U131" s="320"/>
      <c r="V131" s="320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04" customFormat="1" ht="12" customHeight="1">
      <c r="C132" s="114" t="s">
        <v>1005</v>
      </c>
      <c r="D132" s="105"/>
      <c r="E132" s="321" t="s">
        <v>1006</v>
      </c>
      <c r="F132" s="321"/>
      <c r="G132" s="105"/>
      <c r="I132" s="105"/>
      <c r="J132" s="105"/>
      <c r="K132" s="105"/>
      <c r="L132" s="105"/>
      <c r="M132" s="105"/>
      <c r="N132" s="105"/>
      <c r="O132" s="114"/>
      <c r="P132" s="114"/>
      <c r="Q132" s="152"/>
      <c r="R132" s="114"/>
      <c r="S132" s="114"/>
      <c r="T132" s="114"/>
      <c r="U132" s="114"/>
      <c r="V132" s="114"/>
      <c r="W132" s="106"/>
      <c r="X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s="9" customFormat="1" ht="3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102"/>
      <c r="R133" s="54"/>
      <c r="S133" s="54"/>
      <c r="T133" s="54"/>
      <c r="U133" s="54"/>
      <c r="V133" s="54"/>
      <c r="W133" s="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3" customFormat="1" ht="20.25" customHeight="1">
      <c r="A134" s="322" t="s">
        <v>962</v>
      </c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>
      <c r="A135" s="323" t="s">
        <v>25</v>
      </c>
      <c r="B135" s="324"/>
      <c r="C135" s="307" t="s">
        <v>22</v>
      </c>
      <c r="D135" s="307"/>
      <c r="E135" s="327" t="s">
        <v>3</v>
      </c>
      <c r="F135" s="312" t="s">
        <v>325</v>
      </c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13"/>
      <c r="U135" s="109"/>
      <c r="V135" s="184" t="s">
        <v>27</v>
      </c>
      <c r="W135" s="307" t="s">
        <v>1024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325"/>
      <c r="B136" s="326"/>
      <c r="C136" s="307"/>
      <c r="D136" s="307"/>
      <c r="E136" s="328"/>
      <c r="F136" s="331" t="s">
        <v>299</v>
      </c>
      <c r="G136" s="332"/>
      <c r="H136" s="333"/>
      <c r="I136" s="76" t="s">
        <v>28</v>
      </c>
      <c r="J136" s="76" t="s">
        <v>7</v>
      </c>
      <c r="K136" s="76" t="s">
        <v>8</v>
      </c>
      <c r="L136" s="76" t="s">
        <v>9</v>
      </c>
      <c r="M136" s="76" t="s">
        <v>10</v>
      </c>
      <c r="N136" s="76" t="s">
        <v>11</v>
      </c>
      <c r="O136" s="76" t="s">
        <v>12</v>
      </c>
      <c r="P136" s="76" t="s">
        <v>13</v>
      </c>
      <c r="Q136" s="76" t="s">
        <v>14</v>
      </c>
      <c r="R136" s="76" t="s">
        <v>15</v>
      </c>
      <c r="S136" s="76" t="s">
        <v>16</v>
      </c>
      <c r="T136" s="76" t="s">
        <v>17</v>
      </c>
      <c r="U136" s="14"/>
      <c r="V136" s="185"/>
      <c r="W136" s="307"/>
    </row>
    <row r="137" spans="1:33" ht="40.5" customHeight="1">
      <c r="A137" s="334" t="s">
        <v>1</v>
      </c>
      <c r="B137" s="334"/>
      <c r="C137" s="335" t="s">
        <v>1076</v>
      </c>
      <c r="D137" s="335"/>
      <c r="E137" s="116" t="s">
        <v>1022</v>
      </c>
      <c r="F137" s="217" t="s">
        <v>996</v>
      </c>
      <c r="G137" s="336"/>
      <c r="H137" s="218"/>
      <c r="I137" s="99"/>
      <c r="J137" s="77">
        <v>2</v>
      </c>
      <c r="K137" s="77">
        <v>1</v>
      </c>
      <c r="L137" s="77">
        <v>30</v>
      </c>
      <c r="M137" s="77">
        <v>6</v>
      </c>
      <c r="N137" s="77">
        <v>6</v>
      </c>
      <c r="O137" s="77"/>
      <c r="P137" s="77"/>
      <c r="Q137" s="141"/>
      <c r="R137" s="77">
        <v>1</v>
      </c>
      <c r="S137" s="77">
        <v>1</v>
      </c>
      <c r="T137" s="77"/>
      <c r="U137" s="78"/>
      <c r="V137" s="119">
        <v>47</v>
      </c>
      <c r="W137" s="337">
        <f>V137/V138*100</f>
        <v>111.90476190476191</v>
      </c>
      <c r="Y137" s="1"/>
      <c r="AC137" s="10"/>
      <c r="AF137" s="10"/>
      <c r="AG137" s="10"/>
    </row>
    <row r="138" spans="1:33" ht="39" customHeight="1">
      <c r="A138" s="334" t="s">
        <v>2</v>
      </c>
      <c r="B138" s="334"/>
      <c r="C138" s="335" t="s">
        <v>1077</v>
      </c>
      <c r="D138" s="335"/>
      <c r="E138" s="116" t="s">
        <v>1022</v>
      </c>
      <c r="F138" s="217" t="s">
        <v>997</v>
      </c>
      <c r="G138" s="336"/>
      <c r="H138" s="218"/>
      <c r="I138" s="99"/>
      <c r="J138" s="77"/>
      <c r="K138" s="77"/>
      <c r="L138" s="77">
        <v>33</v>
      </c>
      <c r="M138" s="77">
        <v>3</v>
      </c>
      <c r="N138" s="77">
        <v>2</v>
      </c>
      <c r="O138" s="77">
        <v>4</v>
      </c>
      <c r="P138" s="77"/>
      <c r="Q138" s="141"/>
      <c r="R138" s="77"/>
      <c r="S138" s="77"/>
      <c r="T138" s="77"/>
      <c r="U138" s="78"/>
      <c r="V138" s="119">
        <f>IF(SUM(I138:T138)=0,"",SUM(I138:T138))</f>
        <v>42</v>
      </c>
      <c r="W138" s="337"/>
      <c r="Y138" s="1"/>
      <c r="AA138" s="3"/>
      <c r="AC138" s="10"/>
      <c r="AF138" s="10"/>
      <c r="AG138" s="10"/>
    </row>
    <row r="139" spans="1:33" ht="17.25" customHeight="1">
      <c r="A139" s="330" t="s">
        <v>297</v>
      </c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</row>
    <row r="140" spans="1:33" s="3" customFormat="1" ht="15.75" customHeight="1">
      <c r="A140" s="323" t="s">
        <v>25</v>
      </c>
      <c r="B140" s="324"/>
      <c r="C140" s="307" t="s">
        <v>22</v>
      </c>
      <c r="D140" s="307"/>
      <c r="E140" s="327" t="s">
        <v>3</v>
      </c>
      <c r="F140" s="312" t="s">
        <v>325</v>
      </c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13"/>
      <c r="U140" s="109"/>
      <c r="V140" s="184" t="s">
        <v>27</v>
      </c>
      <c r="W140" s="307" t="s">
        <v>1025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325"/>
      <c r="B141" s="326"/>
      <c r="C141" s="307"/>
      <c r="D141" s="307"/>
      <c r="E141" s="328"/>
      <c r="F141" s="331" t="s">
        <v>297</v>
      </c>
      <c r="G141" s="332"/>
      <c r="H141" s="333"/>
      <c r="I141" s="76" t="s">
        <v>28</v>
      </c>
      <c r="J141" s="76" t="s">
        <v>7</v>
      </c>
      <c r="K141" s="76" t="s">
        <v>8</v>
      </c>
      <c r="L141" s="76" t="s">
        <v>9</v>
      </c>
      <c r="M141" s="76" t="s">
        <v>10</v>
      </c>
      <c r="N141" s="76" t="s">
        <v>11</v>
      </c>
      <c r="O141" s="76" t="s">
        <v>12</v>
      </c>
      <c r="P141" s="76" t="s">
        <v>13</v>
      </c>
      <c r="Q141" s="76" t="s">
        <v>14</v>
      </c>
      <c r="R141" s="76" t="s">
        <v>15</v>
      </c>
      <c r="S141" s="76" t="s">
        <v>16</v>
      </c>
      <c r="T141" s="76" t="s">
        <v>17</v>
      </c>
      <c r="U141" s="14"/>
      <c r="V141" s="185"/>
      <c r="W141" s="307"/>
    </row>
    <row r="142" spans="1:33" ht="41.25" customHeight="1">
      <c r="A142" s="334" t="s">
        <v>1</v>
      </c>
      <c r="B142" s="334"/>
      <c r="C142" s="344" t="str">
        <f>IF(C137=0,"",C137)</f>
        <v>Número de Instituciones  Beneciadas con Incentivos, Obsequios y apoyos escolares del presente año 2017</v>
      </c>
      <c r="D142" s="345"/>
      <c r="E142" s="137" t="str">
        <f>IF(E137=0,"",E137)</f>
        <v>persona</v>
      </c>
      <c r="F142" s="217" t="s">
        <v>1018</v>
      </c>
      <c r="G142" s="336"/>
      <c r="H142" s="218"/>
      <c r="I142" s="99"/>
      <c r="J142" s="77"/>
      <c r="K142" s="77"/>
      <c r="L142" s="77"/>
      <c r="M142" s="77"/>
      <c r="N142" s="77"/>
      <c r="O142" s="77"/>
      <c r="P142" s="77"/>
      <c r="Q142" s="141"/>
      <c r="R142" s="77"/>
      <c r="S142" s="77"/>
      <c r="T142" s="77"/>
      <c r="U142" s="78"/>
      <c r="V142" s="119"/>
      <c r="W142" s="337">
        <f>V142/V143*100</f>
        <v>0</v>
      </c>
      <c r="Y142" s="1"/>
      <c r="AC142" s="10"/>
      <c r="AF142" s="10"/>
      <c r="AG142" s="10"/>
    </row>
    <row r="143" spans="1:33" ht="40.5" customHeight="1">
      <c r="A143" s="334" t="s">
        <v>2</v>
      </c>
      <c r="B143" s="334"/>
      <c r="C143" s="344" t="str">
        <f>IF(C138=0,"",C138)</f>
        <v>Número de Instituciones  Beneciadas con Incentivos, Obsequios y apoyos escolares del año anterior 2016</v>
      </c>
      <c r="D143" s="345"/>
      <c r="E143" s="137" t="str">
        <f>IF(E138=0,"",E138)</f>
        <v>persona</v>
      </c>
      <c r="F143" s="217" t="s">
        <v>1019</v>
      </c>
      <c r="G143" s="336"/>
      <c r="H143" s="218"/>
      <c r="I143" s="99"/>
      <c r="J143" s="77"/>
      <c r="K143" s="77"/>
      <c r="L143" s="77">
        <v>33</v>
      </c>
      <c r="M143" s="77">
        <v>3</v>
      </c>
      <c r="N143" s="77">
        <v>2</v>
      </c>
      <c r="O143" s="77">
        <v>4</v>
      </c>
      <c r="P143" s="77"/>
      <c r="Q143" s="141"/>
      <c r="R143" s="77"/>
      <c r="S143" s="77"/>
      <c r="T143" s="77"/>
      <c r="U143" s="78"/>
      <c r="V143" s="119">
        <f>IF(SUM(I143:T143)=0,"",SUM(I143:T143))</f>
        <v>42</v>
      </c>
      <c r="W143" s="337"/>
      <c r="Y143" s="1"/>
      <c r="AA143" s="3"/>
      <c r="AC143" s="10"/>
      <c r="AF143" s="10"/>
      <c r="AG143" s="10"/>
    </row>
    <row r="144" spans="1:33" s="72" customFormat="1" ht="5.25" customHeight="1">
      <c r="A144" s="79"/>
      <c r="B144" s="79"/>
      <c r="C144" s="79"/>
      <c r="D144" s="80"/>
      <c r="E144" s="80"/>
      <c r="F144" s="81"/>
      <c r="G144" s="81"/>
      <c r="H144" s="81"/>
      <c r="I144" s="82"/>
      <c r="J144" s="83"/>
      <c r="K144" s="83"/>
      <c r="L144" s="83"/>
      <c r="M144" s="83"/>
      <c r="N144" s="83"/>
      <c r="O144" s="83"/>
      <c r="P144" s="83"/>
      <c r="Q144" s="153"/>
      <c r="R144" s="83"/>
      <c r="S144" s="83"/>
      <c r="T144" s="83"/>
      <c r="U144" s="84"/>
      <c r="V144" s="85"/>
      <c r="W144" s="86"/>
      <c r="X144" s="88"/>
      <c r="Y144" s="9"/>
      <c r="AC144" s="88"/>
      <c r="AD144" s="88"/>
      <c r="AE144" s="88"/>
      <c r="AF144" s="88"/>
      <c r="AG144" s="88"/>
    </row>
    <row r="145" spans="1:33" ht="16.5" customHeight="1">
      <c r="A145" s="338" t="s">
        <v>963</v>
      </c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120">
        <f>IF(ISERROR(W142/W137)=TRUE,"",(W142/W137))</f>
        <v>0</v>
      </c>
      <c r="X145" s="10"/>
      <c r="AC145" s="10"/>
      <c r="AD145" s="10"/>
      <c r="AE145" s="10"/>
      <c r="AF145" s="10"/>
      <c r="AG145" s="10"/>
    </row>
    <row r="146" spans="1:33" ht="6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54"/>
      <c r="R146" s="113"/>
      <c r="S146" s="113"/>
      <c r="T146" s="113"/>
      <c r="U146" s="113"/>
      <c r="V146" s="113"/>
      <c r="W146" s="87"/>
      <c r="X146" s="10"/>
      <c r="AC146" s="10"/>
      <c r="AD146" s="10"/>
      <c r="AE146" s="10"/>
      <c r="AF146" s="10"/>
      <c r="AG146" s="10"/>
    </row>
    <row r="147" spans="1:33" s="3" customFormat="1" ht="33" customHeight="1">
      <c r="A147" s="339" t="s">
        <v>998</v>
      </c>
      <c r="B147" s="340"/>
      <c r="C147" s="340"/>
      <c r="D147" s="340"/>
      <c r="E147" s="340"/>
      <c r="F147" s="341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3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158"/>
      <c r="R148" s="97"/>
      <c r="S148" s="97"/>
      <c r="T148" s="97"/>
      <c r="U148" s="97"/>
      <c r="V148" s="97"/>
      <c r="W148" s="9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71" customFormat="1" ht="48" customHeight="1">
      <c r="A149" s="307" t="s">
        <v>1078</v>
      </c>
      <c r="B149" s="307"/>
      <c r="C149" s="308" t="s">
        <v>1080</v>
      </c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10"/>
      <c r="X149" s="70"/>
      <c r="Z149" s="70"/>
      <c r="AA149" s="70"/>
      <c r="AB149" s="70"/>
      <c r="AC149" s="70"/>
      <c r="AD149" s="70"/>
      <c r="AE149" s="70"/>
      <c r="AF149" s="70"/>
      <c r="AG149" s="70"/>
    </row>
    <row r="150" spans="1:33" s="3" customFormat="1" ht="6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157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9" customFormat="1" ht="13.5" customHeight="1">
      <c r="A151" s="315" t="s">
        <v>1010</v>
      </c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7"/>
      <c r="X151" s="72"/>
      <c r="Z151" s="72"/>
      <c r="AA151" s="72"/>
      <c r="AB151" s="72"/>
      <c r="AC151" s="72"/>
      <c r="AD151" s="72"/>
      <c r="AE151" s="72"/>
      <c r="AF151" s="72"/>
      <c r="AG151" s="72"/>
    </row>
    <row r="152" spans="1:33" s="9" customFormat="1" ht="4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102"/>
      <c r="R152" s="54"/>
      <c r="S152" s="54"/>
      <c r="T152" s="54"/>
      <c r="U152" s="54"/>
      <c r="V152" s="54"/>
      <c r="W152" s="95"/>
      <c r="X152" s="72"/>
      <c r="Z152" s="72"/>
      <c r="AA152" s="72"/>
      <c r="AB152" s="72"/>
      <c r="AC152" s="72"/>
      <c r="AD152" s="72"/>
      <c r="AE152" s="72"/>
      <c r="AF152" s="72"/>
      <c r="AG152" s="72"/>
    </row>
    <row r="153" spans="1:33" s="3" customFormat="1" ht="30" customHeight="1">
      <c r="A153" s="307" t="s">
        <v>22</v>
      </c>
      <c r="B153" s="307"/>
      <c r="C153" s="318" t="s">
        <v>1079</v>
      </c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>
      <c r="A154" s="69"/>
      <c r="B154" s="54"/>
      <c r="C154" s="54"/>
      <c r="D154" s="54"/>
      <c r="E154" s="54"/>
      <c r="F154" s="54"/>
      <c r="I154" s="54"/>
      <c r="J154" s="54"/>
      <c r="K154" s="54"/>
      <c r="L154" s="54"/>
      <c r="M154" s="54"/>
      <c r="N154" s="54"/>
      <c r="O154" s="54"/>
      <c r="P154" s="54"/>
      <c r="Q154" s="102"/>
      <c r="R154" s="54"/>
      <c r="S154" s="54"/>
      <c r="T154" s="54"/>
      <c r="U154" s="54"/>
      <c r="V154" s="54"/>
      <c r="W154" s="9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>
      <c r="A155" s="312" t="s">
        <v>335</v>
      </c>
      <c r="B155" s="313"/>
      <c r="C155" s="108" t="s">
        <v>1020</v>
      </c>
      <c r="D155" s="54"/>
      <c r="E155" s="307" t="s">
        <v>4</v>
      </c>
      <c r="F155" s="307"/>
      <c r="G155" s="314" t="s">
        <v>1081</v>
      </c>
      <c r="H155" s="314"/>
      <c r="I155" s="314"/>
      <c r="J155" s="314"/>
      <c r="K155" s="54"/>
      <c r="L155" s="54"/>
      <c r="M155" s="307" t="s">
        <v>1009</v>
      </c>
      <c r="N155" s="307"/>
      <c r="O155" s="307"/>
      <c r="P155" s="307"/>
      <c r="Q155" s="314" t="s">
        <v>1026</v>
      </c>
      <c r="R155" s="314"/>
      <c r="S155" s="314"/>
      <c r="T155" s="314"/>
      <c r="U155" s="314"/>
      <c r="V155" s="314"/>
      <c r="W155" s="31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102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312" t="s">
        <v>1016</v>
      </c>
      <c r="B157" s="313"/>
      <c r="C157" s="115" t="s">
        <v>1043</v>
      </c>
      <c r="D157" s="54"/>
      <c r="E157" s="312" t="s">
        <v>24</v>
      </c>
      <c r="F157" s="313"/>
      <c r="G157" s="314" t="s">
        <v>1023</v>
      </c>
      <c r="H157" s="314"/>
      <c r="I157" s="314"/>
      <c r="J157" s="314"/>
      <c r="K157" s="54"/>
      <c r="L157" s="54"/>
      <c r="M157" s="307" t="s">
        <v>1017</v>
      </c>
      <c r="N157" s="307"/>
      <c r="O157" s="307"/>
      <c r="P157" s="307"/>
      <c r="Q157" s="314" t="s">
        <v>1021</v>
      </c>
      <c r="R157" s="314"/>
      <c r="S157" s="314"/>
      <c r="T157" s="314"/>
      <c r="U157" s="314"/>
      <c r="V157" s="314"/>
      <c r="W157" s="314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9" customFormat="1" ht="5.2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3"/>
      <c r="X158" s="72"/>
      <c r="Z158" s="72"/>
      <c r="AA158" s="72"/>
      <c r="AB158" s="72"/>
      <c r="AC158" s="72"/>
      <c r="AD158" s="72"/>
      <c r="AE158" s="72"/>
      <c r="AF158" s="72"/>
      <c r="AG158" s="72"/>
    </row>
    <row r="159" spans="1:33" s="9" customFormat="1" ht="15.75" customHeight="1">
      <c r="C159" s="307" t="s">
        <v>1004</v>
      </c>
      <c r="D159" s="307"/>
      <c r="E159" s="307"/>
      <c r="F159" s="307"/>
      <c r="H159" s="54"/>
      <c r="I159" s="54"/>
      <c r="J159" s="54"/>
      <c r="O159" s="307" t="s">
        <v>1007</v>
      </c>
      <c r="P159" s="307"/>
      <c r="Q159" s="307"/>
      <c r="R159" s="307"/>
      <c r="S159" s="307"/>
      <c r="T159" s="307"/>
      <c r="U159" s="307"/>
      <c r="V159" s="307"/>
      <c r="W159" s="95"/>
      <c r="X159" s="72"/>
      <c r="Z159" s="72"/>
      <c r="AA159" s="72"/>
      <c r="AB159" s="72"/>
      <c r="AC159" s="72"/>
      <c r="AD159" s="72"/>
      <c r="AE159" s="72"/>
      <c r="AF159" s="72"/>
      <c r="AG159" s="72"/>
    </row>
    <row r="160" spans="1:33" s="9" customFormat="1" ht="24.75" customHeight="1">
      <c r="A160" s="54"/>
      <c r="B160" s="54"/>
      <c r="C160" s="54">
        <v>1180</v>
      </c>
      <c r="D160" s="54"/>
      <c r="E160" s="319">
        <v>2017</v>
      </c>
      <c r="F160" s="319"/>
      <c r="H160" s="54"/>
      <c r="I160" s="54"/>
      <c r="J160" s="54"/>
      <c r="O160" s="193">
        <v>100</v>
      </c>
      <c r="P160" s="193"/>
      <c r="Q160" s="193"/>
      <c r="R160" s="193"/>
      <c r="S160" s="193"/>
      <c r="T160" s="193"/>
      <c r="U160" s="193"/>
      <c r="V160" s="19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04" customFormat="1" ht="12" customHeight="1">
      <c r="C161" s="114" t="s">
        <v>1005</v>
      </c>
      <c r="D161" s="105"/>
      <c r="E161" s="321" t="s">
        <v>1006</v>
      </c>
      <c r="F161" s="321"/>
      <c r="G161" s="105"/>
      <c r="I161" s="105"/>
      <c r="J161" s="105"/>
      <c r="K161" s="105"/>
      <c r="L161" s="105"/>
      <c r="M161" s="105"/>
      <c r="N161" s="105"/>
      <c r="O161" s="114"/>
      <c r="P161" s="114"/>
      <c r="Q161" s="152"/>
      <c r="R161" s="114"/>
      <c r="S161" s="114"/>
      <c r="T161" s="114"/>
      <c r="U161" s="114"/>
      <c r="V161" s="114"/>
      <c r="W161" s="106"/>
      <c r="X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s="9" customFormat="1" ht="3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102"/>
      <c r="R162" s="54"/>
      <c r="S162" s="54"/>
      <c r="T162" s="54"/>
      <c r="U162" s="54"/>
      <c r="V162" s="54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3" customFormat="1" ht="20.25" customHeight="1">
      <c r="A163" s="322" t="s">
        <v>962</v>
      </c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>
      <c r="A164" s="323" t="s">
        <v>25</v>
      </c>
      <c r="B164" s="324"/>
      <c r="C164" s="307" t="s">
        <v>22</v>
      </c>
      <c r="D164" s="307"/>
      <c r="E164" s="327" t="s">
        <v>3</v>
      </c>
      <c r="F164" s="312" t="s">
        <v>325</v>
      </c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13"/>
      <c r="U164" s="109"/>
      <c r="V164" s="184" t="s">
        <v>27</v>
      </c>
      <c r="W164" s="307" t="s">
        <v>1024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325"/>
      <c r="B165" s="326"/>
      <c r="C165" s="307"/>
      <c r="D165" s="307"/>
      <c r="E165" s="328"/>
      <c r="F165" s="331" t="s">
        <v>299</v>
      </c>
      <c r="G165" s="332"/>
      <c r="H165" s="333"/>
      <c r="I165" s="76" t="s">
        <v>28</v>
      </c>
      <c r="J165" s="76" t="s">
        <v>7</v>
      </c>
      <c r="K165" s="76" t="s">
        <v>8</v>
      </c>
      <c r="L165" s="76" t="s">
        <v>9</v>
      </c>
      <c r="M165" s="76" t="s">
        <v>10</v>
      </c>
      <c r="N165" s="76" t="s">
        <v>11</v>
      </c>
      <c r="O165" s="76" t="s">
        <v>12</v>
      </c>
      <c r="P165" s="76" t="s">
        <v>13</v>
      </c>
      <c r="Q165" s="76" t="s">
        <v>14</v>
      </c>
      <c r="R165" s="76" t="s">
        <v>15</v>
      </c>
      <c r="S165" s="76" t="s">
        <v>16</v>
      </c>
      <c r="T165" s="76" t="s">
        <v>17</v>
      </c>
      <c r="U165" s="14"/>
      <c r="V165" s="185"/>
      <c r="W165" s="307"/>
    </row>
    <row r="166" spans="1:33" ht="47.25" customHeight="1">
      <c r="A166" s="334" t="s">
        <v>1</v>
      </c>
      <c r="B166" s="334"/>
      <c r="C166" s="335" t="s">
        <v>1100</v>
      </c>
      <c r="D166" s="335"/>
      <c r="E166" s="116" t="s">
        <v>1022</v>
      </c>
      <c r="F166" s="217" t="s">
        <v>996</v>
      </c>
      <c r="G166" s="336"/>
      <c r="H166" s="218"/>
      <c r="I166" s="99"/>
      <c r="J166" s="77">
        <v>500</v>
      </c>
      <c r="K166" s="77">
        <v>300</v>
      </c>
      <c r="L166" s="77">
        <v>200</v>
      </c>
      <c r="M166" s="77">
        <v>50</v>
      </c>
      <c r="N166" s="77">
        <v>30</v>
      </c>
      <c r="O166" s="77">
        <v>50</v>
      </c>
      <c r="P166" s="77"/>
      <c r="Q166" s="141"/>
      <c r="R166" s="77">
        <v>50</v>
      </c>
      <c r="S166" s="77"/>
      <c r="T166" s="77"/>
      <c r="U166" s="78"/>
      <c r="V166" s="119">
        <f>IF(SUM(I166:T166)=0,"",SUM(I166:T166))</f>
        <v>1180</v>
      </c>
      <c r="W166" s="337">
        <f>V166/V167*100</f>
        <v>112.38095238095238</v>
      </c>
      <c r="Y166" s="1"/>
      <c r="AC166" s="10"/>
      <c r="AF166" s="10"/>
      <c r="AG166" s="10"/>
    </row>
    <row r="167" spans="1:33" ht="56.25" customHeight="1">
      <c r="A167" s="334" t="s">
        <v>2</v>
      </c>
      <c r="B167" s="334"/>
      <c r="C167" s="335" t="s">
        <v>1101</v>
      </c>
      <c r="D167" s="335"/>
      <c r="E167" s="116" t="s">
        <v>1022</v>
      </c>
      <c r="F167" s="217" t="s">
        <v>997</v>
      </c>
      <c r="G167" s="336"/>
      <c r="H167" s="218"/>
      <c r="I167" s="99"/>
      <c r="J167" s="77">
        <v>800</v>
      </c>
      <c r="K167" s="77"/>
      <c r="L167" s="77">
        <v>250</v>
      </c>
      <c r="M167" s="77"/>
      <c r="N167" s="77"/>
      <c r="O167" s="77"/>
      <c r="P167" s="77"/>
      <c r="Q167" s="141"/>
      <c r="R167" s="77"/>
      <c r="S167" s="77"/>
      <c r="T167" s="77"/>
      <c r="U167" s="77"/>
      <c r="V167" s="119">
        <v>1050</v>
      </c>
      <c r="W167" s="337"/>
      <c r="Y167" s="1"/>
      <c r="AA167" s="3"/>
      <c r="AC167" s="10"/>
      <c r="AF167" s="10"/>
      <c r="AG167" s="10"/>
    </row>
    <row r="168" spans="1:33" ht="17.25" customHeight="1">
      <c r="A168" s="330" t="s">
        <v>297</v>
      </c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</row>
    <row r="169" spans="1:33" s="3" customFormat="1" ht="15.75" customHeight="1">
      <c r="A169" s="323" t="s">
        <v>25</v>
      </c>
      <c r="B169" s="324"/>
      <c r="C169" s="307" t="s">
        <v>22</v>
      </c>
      <c r="D169" s="307"/>
      <c r="E169" s="327" t="s">
        <v>3</v>
      </c>
      <c r="F169" s="312" t="s">
        <v>325</v>
      </c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13"/>
      <c r="U169" s="109"/>
      <c r="V169" s="184" t="s">
        <v>27</v>
      </c>
      <c r="W169" s="307" t="s">
        <v>1025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325"/>
      <c r="B170" s="326"/>
      <c r="C170" s="307"/>
      <c r="D170" s="307"/>
      <c r="E170" s="328"/>
      <c r="F170" s="331" t="s">
        <v>297</v>
      </c>
      <c r="G170" s="332"/>
      <c r="H170" s="333"/>
      <c r="I170" s="76" t="s">
        <v>28</v>
      </c>
      <c r="J170" s="76" t="s">
        <v>7</v>
      </c>
      <c r="K170" s="76" t="s">
        <v>8</v>
      </c>
      <c r="L170" s="76" t="s">
        <v>9</v>
      </c>
      <c r="M170" s="76" t="s">
        <v>10</v>
      </c>
      <c r="N170" s="76" t="s">
        <v>11</v>
      </c>
      <c r="O170" s="76" t="s">
        <v>12</v>
      </c>
      <c r="P170" s="76" t="s">
        <v>13</v>
      </c>
      <c r="Q170" s="76" t="s">
        <v>14</v>
      </c>
      <c r="R170" s="76" t="s">
        <v>15</v>
      </c>
      <c r="S170" s="76" t="s">
        <v>16</v>
      </c>
      <c r="T170" s="76" t="s">
        <v>17</v>
      </c>
      <c r="U170" s="14"/>
      <c r="V170" s="185"/>
      <c r="W170" s="307"/>
    </row>
    <row r="171" spans="1:33" ht="34.5" customHeight="1">
      <c r="A171" s="334" t="s">
        <v>1</v>
      </c>
      <c r="B171" s="334"/>
      <c r="C171" s="344" t="str">
        <f>IF(C166=0,"",C166)</f>
        <v>Número de estudiantes beneficiados con los Servicios de Atención Escolar que realiza la Dirección de Educación  año 2017</v>
      </c>
      <c r="D171" s="345"/>
      <c r="E171" s="137" t="str">
        <f>IF(E166=0,"",E166)</f>
        <v>persona</v>
      </c>
      <c r="F171" s="217" t="s">
        <v>1018</v>
      </c>
      <c r="G171" s="336"/>
      <c r="H171" s="218"/>
      <c r="I171" s="99"/>
      <c r="J171" s="77"/>
      <c r="K171" s="77"/>
      <c r="L171" s="77"/>
      <c r="M171" s="77"/>
      <c r="N171" s="77"/>
      <c r="O171" s="77"/>
      <c r="P171" s="77"/>
      <c r="Q171" s="141"/>
      <c r="R171" s="77"/>
      <c r="S171" s="77"/>
      <c r="T171" s="77"/>
      <c r="U171" s="78"/>
      <c r="V171" s="119"/>
      <c r="W171" s="337">
        <f>V171/V172*100</f>
        <v>0</v>
      </c>
      <c r="Y171" s="1"/>
      <c r="AC171" s="10"/>
      <c r="AF171" s="10"/>
      <c r="AG171" s="10"/>
    </row>
    <row r="172" spans="1:33" ht="38.25" customHeight="1">
      <c r="A172" s="334" t="s">
        <v>2</v>
      </c>
      <c r="B172" s="334"/>
      <c r="C172" s="344" t="str">
        <f>IF(C167=0,"",C167)</f>
        <v>Número de estudiantes beneficiados con los Servicios de Atención Escolar que realiza la Dirección de Educación  añor 2016</v>
      </c>
      <c r="D172" s="345"/>
      <c r="E172" s="137" t="str">
        <f>IF(E167=0,"",E167)</f>
        <v>persona</v>
      </c>
      <c r="F172" s="217" t="s">
        <v>1019</v>
      </c>
      <c r="G172" s="336"/>
      <c r="H172" s="218"/>
      <c r="I172" s="77">
        <v>800</v>
      </c>
      <c r="J172" s="77"/>
      <c r="K172" s="77">
        <v>250</v>
      </c>
      <c r="L172" s="77"/>
      <c r="M172" s="77"/>
      <c r="N172" s="77"/>
      <c r="O172" s="77"/>
      <c r="P172" s="141"/>
      <c r="Q172" s="77"/>
      <c r="R172" s="77"/>
      <c r="S172" s="77"/>
      <c r="T172" s="77"/>
      <c r="U172" s="119">
        <v>1050</v>
      </c>
      <c r="V172" s="119">
        <v>1050</v>
      </c>
      <c r="W172" s="337"/>
      <c r="Y172" s="1"/>
      <c r="AA172" s="3"/>
      <c r="AC172" s="10"/>
      <c r="AF172" s="10"/>
      <c r="AG172" s="10"/>
    </row>
    <row r="173" spans="1:33" s="72" customFormat="1" ht="5.25" customHeight="1">
      <c r="A173" s="79"/>
      <c r="B173" s="79"/>
      <c r="C173" s="79"/>
      <c r="D173" s="80"/>
      <c r="E173" s="80"/>
      <c r="F173" s="81"/>
      <c r="G173" s="81"/>
      <c r="H173" s="81"/>
      <c r="I173" s="82"/>
      <c r="J173" s="83"/>
      <c r="K173" s="83"/>
      <c r="L173" s="83"/>
      <c r="M173" s="83"/>
      <c r="N173" s="83"/>
      <c r="O173" s="83"/>
      <c r="P173" s="83"/>
      <c r="Q173" s="153"/>
      <c r="R173" s="83"/>
      <c r="S173" s="83"/>
      <c r="T173" s="83"/>
      <c r="U173" s="84"/>
      <c r="V173" s="85"/>
      <c r="W173" s="86"/>
      <c r="X173" s="88"/>
      <c r="Y173" s="9"/>
      <c r="AC173" s="88"/>
      <c r="AD173" s="88"/>
      <c r="AE173" s="88"/>
      <c r="AF173" s="88"/>
      <c r="AG173" s="88"/>
    </row>
    <row r="174" spans="1:33" ht="16.5" customHeight="1">
      <c r="A174" s="338" t="s">
        <v>963</v>
      </c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120">
        <f>IF(ISERROR(W171/W166)=TRUE,"",(W171/W166))</f>
        <v>0</v>
      </c>
      <c r="X174" s="10"/>
      <c r="AC174" s="10"/>
      <c r="AD174" s="10"/>
      <c r="AE174" s="10"/>
      <c r="AF174" s="10"/>
      <c r="AG174" s="10"/>
    </row>
    <row r="175" spans="1:33" ht="6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54"/>
      <c r="R175" s="113"/>
      <c r="S175" s="113"/>
      <c r="T175" s="113"/>
      <c r="U175" s="113"/>
      <c r="V175" s="113"/>
      <c r="W175" s="87"/>
      <c r="X175" s="10"/>
      <c r="AC175" s="10"/>
      <c r="AD175" s="10"/>
      <c r="AE175" s="10"/>
      <c r="AF175" s="10"/>
      <c r="AG175" s="10"/>
    </row>
    <row r="176" spans="1:33" s="3" customFormat="1" ht="48.75" customHeight="1">
      <c r="A176" s="339" t="s">
        <v>998</v>
      </c>
      <c r="B176" s="340"/>
      <c r="C176" s="340"/>
      <c r="D176" s="340"/>
      <c r="E176" s="340"/>
      <c r="F176" s="341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3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158"/>
      <c r="R177" s="97"/>
      <c r="S177" s="97"/>
      <c r="T177" s="97"/>
      <c r="U177" s="97"/>
      <c r="V177" s="97"/>
      <c r="W177" s="9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3" customFormat="1" ht="3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158"/>
      <c r="R178" s="97"/>
      <c r="S178" s="97"/>
      <c r="T178" s="97"/>
      <c r="U178" s="97"/>
      <c r="V178" s="97"/>
      <c r="W178" s="9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ht="3.75" customHeight="1">
      <c r="A179" s="21"/>
      <c r="B179" s="21"/>
      <c r="C179" s="22"/>
      <c r="D179" s="22"/>
      <c r="E179" s="22"/>
      <c r="F179" s="22"/>
      <c r="G179" s="23"/>
      <c r="H179" s="23"/>
      <c r="I179" s="24"/>
      <c r="J179" s="24"/>
      <c r="K179" s="24"/>
      <c r="L179" s="24"/>
      <c r="M179" s="24"/>
      <c r="N179" s="24"/>
      <c r="O179" s="24"/>
      <c r="P179" s="24"/>
      <c r="Q179" s="159"/>
      <c r="R179" s="24"/>
      <c r="S179" s="24"/>
      <c r="T179" s="24"/>
      <c r="U179" s="24"/>
      <c r="V179" s="25"/>
      <c r="W179" s="25"/>
    </row>
    <row r="180" spans="1:33" ht="26.25" customHeight="1">
      <c r="A180" s="304" t="s">
        <v>334</v>
      </c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6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33.75" customHeight="1">
      <c r="A182" s="347" t="s">
        <v>29</v>
      </c>
      <c r="B182" s="307" t="s">
        <v>30</v>
      </c>
      <c r="C182" s="307"/>
      <c r="D182" s="307"/>
      <c r="E182" s="307" t="s">
        <v>3</v>
      </c>
      <c r="F182" s="312" t="s">
        <v>26</v>
      </c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13"/>
      <c r="U182" s="139"/>
      <c r="V182" s="307" t="s">
        <v>27</v>
      </c>
      <c r="W182" s="307" t="s">
        <v>300</v>
      </c>
    </row>
    <row r="183" spans="1:33" ht="25.5" customHeight="1">
      <c r="A183" s="348"/>
      <c r="B183" s="307"/>
      <c r="C183" s="307"/>
      <c r="D183" s="307"/>
      <c r="E183" s="307"/>
      <c r="F183" s="217" t="s">
        <v>298</v>
      </c>
      <c r="G183" s="336"/>
      <c r="H183" s="218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60" t="s">
        <v>14</v>
      </c>
      <c r="R183" s="13" t="s">
        <v>15</v>
      </c>
      <c r="S183" s="13" t="s">
        <v>16</v>
      </c>
      <c r="T183" s="13" t="s">
        <v>17</v>
      </c>
      <c r="U183" s="13"/>
      <c r="V183" s="307"/>
      <c r="W183" s="307"/>
    </row>
    <row r="184" spans="1:33" ht="18.75" customHeight="1">
      <c r="A184" s="349" t="s">
        <v>1082</v>
      </c>
      <c r="B184" s="252">
        <v>1</v>
      </c>
      <c r="C184" s="253" t="s">
        <v>1049</v>
      </c>
      <c r="D184" s="254"/>
      <c r="E184" s="228" t="s">
        <v>1051</v>
      </c>
      <c r="F184" s="246" t="s">
        <v>299</v>
      </c>
      <c r="G184" s="247"/>
      <c r="H184" s="248"/>
      <c r="I184" s="145">
        <v>4</v>
      </c>
      <c r="J184" s="145">
        <v>4</v>
      </c>
      <c r="K184" s="145">
        <v>4</v>
      </c>
      <c r="L184" s="145">
        <v>4</v>
      </c>
      <c r="M184" s="145">
        <v>4</v>
      </c>
      <c r="N184" s="145">
        <v>4</v>
      </c>
      <c r="O184" s="145">
        <v>4</v>
      </c>
      <c r="P184" s="145">
        <v>4</v>
      </c>
      <c r="Q184" s="145">
        <v>4</v>
      </c>
      <c r="R184" s="145">
        <v>4</v>
      </c>
      <c r="S184" s="145">
        <v>4</v>
      </c>
      <c r="T184" s="100">
        <v>4</v>
      </c>
      <c r="U184" s="101"/>
      <c r="V184" s="145">
        <v>48</v>
      </c>
      <c r="W184" s="257"/>
    </row>
    <row r="185" spans="1:33" ht="28.5" customHeight="1">
      <c r="A185" s="350"/>
      <c r="B185" s="252"/>
      <c r="C185" s="255"/>
      <c r="D185" s="256"/>
      <c r="E185" s="228"/>
      <c r="F185" s="249" t="s">
        <v>297</v>
      </c>
      <c r="G185" s="250"/>
      <c r="H185" s="251"/>
      <c r="I185" s="27"/>
      <c r="J185" s="27"/>
      <c r="K185" s="27"/>
      <c r="L185" s="27"/>
      <c r="M185" s="27"/>
      <c r="N185" s="27"/>
      <c r="O185" s="27"/>
      <c r="P185" s="27"/>
      <c r="Q185" s="143"/>
      <c r="R185" s="27"/>
      <c r="S185" s="27"/>
      <c r="T185" s="19"/>
      <c r="U185" s="20"/>
      <c r="V185" s="146"/>
      <c r="W185" s="257"/>
    </row>
    <row r="186" spans="1:33" ht="37.5" customHeight="1">
      <c r="A186" s="350"/>
      <c r="B186" s="252">
        <v>2</v>
      </c>
      <c r="C186" s="253" t="s">
        <v>1050</v>
      </c>
      <c r="D186" s="254"/>
      <c r="E186" s="228" t="s">
        <v>1051</v>
      </c>
      <c r="F186" s="246" t="s">
        <v>299</v>
      </c>
      <c r="G186" s="247"/>
      <c r="H186" s="248"/>
      <c r="I186" s="145"/>
      <c r="J186" s="145">
        <v>4</v>
      </c>
      <c r="K186" s="145">
        <v>3</v>
      </c>
      <c r="L186" s="145">
        <v>2</v>
      </c>
      <c r="M186" s="145">
        <v>1</v>
      </c>
      <c r="N186" s="145"/>
      <c r="O186" s="145">
        <v>2</v>
      </c>
      <c r="P186" s="145"/>
      <c r="Q186" s="145">
        <v>5</v>
      </c>
      <c r="R186" s="145">
        <v>1</v>
      </c>
      <c r="S186" s="145">
        <v>1</v>
      </c>
      <c r="T186" s="100">
        <v>2</v>
      </c>
      <c r="U186" s="101"/>
      <c r="V186" s="145">
        <v>21</v>
      </c>
      <c r="W186" s="257"/>
    </row>
    <row r="187" spans="1:33" ht="18" customHeight="1">
      <c r="A187" s="350"/>
      <c r="B187" s="252"/>
      <c r="C187" s="255"/>
      <c r="D187" s="256"/>
      <c r="E187" s="228"/>
      <c r="F187" s="249" t="s">
        <v>297</v>
      </c>
      <c r="G187" s="250"/>
      <c r="H187" s="251"/>
      <c r="I187" s="27"/>
      <c r="J187" s="27"/>
      <c r="K187" s="27"/>
      <c r="L187" s="27"/>
      <c r="M187" s="27"/>
      <c r="N187" s="27"/>
      <c r="O187" s="27"/>
      <c r="P187" s="27"/>
      <c r="Q187" s="143"/>
      <c r="R187" s="27"/>
      <c r="S187" s="27"/>
      <c r="T187" s="19"/>
      <c r="U187" s="20"/>
      <c r="V187" s="145"/>
      <c r="W187" s="257"/>
    </row>
    <row r="188" spans="1:33" ht="18.75" customHeight="1">
      <c r="A188" s="350"/>
      <c r="B188" s="252">
        <v>3</v>
      </c>
      <c r="C188" s="253" t="s">
        <v>1083</v>
      </c>
      <c r="D188" s="254"/>
      <c r="E188" s="228" t="s">
        <v>1051</v>
      </c>
      <c r="F188" s="246" t="s">
        <v>299</v>
      </c>
      <c r="G188" s="247"/>
      <c r="H188" s="248"/>
      <c r="I188" s="145"/>
      <c r="J188" s="145">
        <v>1</v>
      </c>
      <c r="K188" s="145"/>
      <c r="L188" s="145"/>
      <c r="M188" s="145"/>
      <c r="N188" s="145"/>
      <c r="O188" s="145"/>
      <c r="P188" s="145"/>
      <c r="Q188" s="145"/>
      <c r="R188" s="145"/>
      <c r="S188" s="145"/>
      <c r="T188" s="100"/>
      <c r="U188" s="101"/>
      <c r="V188" s="145">
        <v>1</v>
      </c>
      <c r="W188" s="257"/>
    </row>
    <row r="189" spans="1:33" ht="15.75" customHeight="1">
      <c r="A189" s="350"/>
      <c r="B189" s="252"/>
      <c r="C189" s="255"/>
      <c r="D189" s="256"/>
      <c r="E189" s="228"/>
      <c r="F189" s="249" t="s">
        <v>297</v>
      </c>
      <c r="G189" s="250"/>
      <c r="H189" s="251"/>
      <c r="I189" s="27"/>
      <c r="J189" s="27"/>
      <c r="K189" s="27"/>
      <c r="L189" s="27"/>
      <c r="M189" s="27"/>
      <c r="N189" s="27"/>
      <c r="O189" s="27"/>
      <c r="P189" s="27"/>
      <c r="Q189" s="143"/>
      <c r="R189" s="27"/>
      <c r="S189" s="27"/>
      <c r="T189" s="19"/>
      <c r="U189" s="20"/>
      <c r="V189" s="145"/>
      <c r="W189" s="257"/>
    </row>
    <row r="190" spans="1:33" ht="26.25" customHeight="1">
      <c r="A190" s="350"/>
      <c r="B190" s="252">
        <v>4</v>
      </c>
      <c r="C190" s="253" t="s">
        <v>1086</v>
      </c>
      <c r="D190" s="254"/>
      <c r="E190" s="228" t="s">
        <v>1051</v>
      </c>
      <c r="F190" s="246" t="s">
        <v>299</v>
      </c>
      <c r="G190" s="247"/>
      <c r="H190" s="248"/>
      <c r="I190" s="145"/>
      <c r="J190" s="145">
        <v>1</v>
      </c>
      <c r="K190" s="145"/>
      <c r="L190" s="145"/>
      <c r="M190" s="145"/>
      <c r="N190" s="145"/>
      <c r="O190" s="145"/>
      <c r="P190" s="145"/>
      <c r="Q190" s="145"/>
      <c r="R190" s="145"/>
      <c r="S190" s="145"/>
      <c r="T190" s="100"/>
      <c r="U190" s="101"/>
      <c r="V190" s="145">
        <f t="shared" ref="V190" si="1">SUM(I190:T190)</f>
        <v>1</v>
      </c>
      <c r="W190" s="257"/>
    </row>
    <row r="191" spans="1:33" ht="17.25" customHeight="1">
      <c r="A191" s="350"/>
      <c r="B191" s="252"/>
      <c r="C191" s="255"/>
      <c r="D191" s="256"/>
      <c r="E191" s="228"/>
      <c r="F191" s="249" t="s">
        <v>297</v>
      </c>
      <c r="G191" s="250"/>
      <c r="H191" s="251"/>
      <c r="I191" s="27"/>
      <c r="J191" s="27"/>
      <c r="K191" s="27"/>
      <c r="L191" s="27"/>
      <c r="M191" s="27"/>
      <c r="N191" s="27"/>
      <c r="O191" s="27"/>
      <c r="P191" s="27"/>
      <c r="Q191" s="143"/>
      <c r="R191" s="27"/>
      <c r="S191" s="27"/>
      <c r="T191" s="19"/>
      <c r="U191" s="20"/>
      <c r="V191" s="146"/>
      <c r="W191" s="257"/>
    </row>
    <row r="192" spans="1:33" ht="28.5" customHeight="1">
      <c r="A192" s="350"/>
      <c r="B192" s="258">
        <v>5</v>
      </c>
      <c r="C192" s="260" t="s">
        <v>1054</v>
      </c>
      <c r="D192" s="261"/>
      <c r="E192" s="228" t="s">
        <v>1051</v>
      </c>
      <c r="F192" s="246" t="s">
        <v>299</v>
      </c>
      <c r="G192" s="247"/>
      <c r="H192" s="248"/>
      <c r="I192" s="145"/>
      <c r="J192" s="145"/>
      <c r="K192" s="145"/>
      <c r="L192" s="145"/>
      <c r="M192" s="145"/>
      <c r="N192" s="145"/>
      <c r="O192" s="145"/>
      <c r="P192" s="145"/>
      <c r="Q192" s="145">
        <v>1</v>
      </c>
      <c r="R192" s="145"/>
      <c r="S192" s="145"/>
      <c r="T192" s="145"/>
      <c r="U192" s="145"/>
      <c r="V192" s="145">
        <v>1</v>
      </c>
      <c r="W192" s="148"/>
    </row>
    <row r="193" spans="1:23" ht="37.5" customHeight="1">
      <c r="A193" s="350"/>
      <c r="B193" s="259"/>
      <c r="C193" s="262"/>
      <c r="D193" s="263"/>
      <c r="E193" s="228"/>
      <c r="F193" s="249" t="s">
        <v>297</v>
      </c>
      <c r="G193" s="250"/>
      <c r="H193" s="251"/>
      <c r="I193" s="27"/>
      <c r="J193" s="27"/>
      <c r="K193" s="27"/>
      <c r="L193" s="27"/>
      <c r="M193" s="27"/>
      <c r="N193" s="27"/>
      <c r="O193" s="27"/>
      <c r="P193" s="27"/>
      <c r="Q193" s="143"/>
      <c r="R193" s="27"/>
      <c r="S193" s="27"/>
      <c r="T193" s="19"/>
      <c r="U193" s="20"/>
      <c r="V193" s="146"/>
      <c r="W193" s="148"/>
    </row>
    <row r="194" spans="1:23" ht="26.25" customHeight="1">
      <c r="A194" s="350"/>
      <c r="B194" s="258">
        <v>6</v>
      </c>
      <c r="C194" s="253" t="s">
        <v>1055</v>
      </c>
      <c r="D194" s="254"/>
      <c r="E194" s="228" t="s">
        <v>1051</v>
      </c>
      <c r="F194" s="246" t="s">
        <v>299</v>
      </c>
      <c r="G194" s="247"/>
      <c r="H194" s="248"/>
      <c r="I194" s="145"/>
      <c r="J194" s="145"/>
      <c r="K194" s="145"/>
      <c r="L194" s="145"/>
      <c r="M194" s="145"/>
      <c r="N194" s="145"/>
      <c r="O194" s="145"/>
      <c r="P194" s="145"/>
      <c r="Q194" s="145">
        <v>1</v>
      </c>
      <c r="R194" s="145"/>
      <c r="S194" s="145"/>
      <c r="T194" s="145"/>
      <c r="U194" s="145"/>
      <c r="V194" s="145">
        <v>1</v>
      </c>
      <c r="W194" s="148"/>
    </row>
    <row r="195" spans="1:23" ht="19.5" customHeight="1">
      <c r="A195" s="350"/>
      <c r="B195" s="259"/>
      <c r="C195" s="255"/>
      <c r="D195" s="256"/>
      <c r="E195" s="228"/>
      <c r="F195" s="249" t="s">
        <v>297</v>
      </c>
      <c r="G195" s="250"/>
      <c r="H195" s="251"/>
      <c r="I195" s="27"/>
      <c r="J195" s="27"/>
      <c r="K195" s="27"/>
      <c r="L195" s="27"/>
      <c r="M195" s="27"/>
      <c r="N195" s="27"/>
      <c r="O195" s="27"/>
      <c r="P195" s="27"/>
      <c r="Q195" s="143"/>
      <c r="R195" s="27"/>
      <c r="S195" s="27"/>
      <c r="T195" s="19"/>
      <c r="U195" s="20"/>
      <c r="V195" s="146"/>
      <c r="W195" s="148"/>
    </row>
    <row r="196" spans="1:23" ht="24.75" customHeight="1">
      <c r="A196" s="350"/>
      <c r="B196" s="258">
        <v>7</v>
      </c>
      <c r="C196" s="253" t="s">
        <v>1056</v>
      </c>
      <c r="D196" s="254"/>
      <c r="E196" s="228" t="s">
        <v>1051</v>
      </c>
      <c r="F196" s="246" t="s">
        <v>299</v>
      </c>
      <c r="G196" s="247"/>
      <c r="H196" s="248"/>
      <c r="I196" s="145"/>
      <c r="J196" s="145"/>
      <c r="K196" s="145"/>
      <c r="L196" s="145"/>
      <c r="M196" s="145"/>
      <c r="N196" s="145"/>
      <c r="O196" s="145"/>
      <c r="P196" s="145"/>
      <c r="Q196" s="145">
        <v>1</v>
      </c>
      <c r="R196" s="145"/>
      <c r="S196" s="145"/>
      <c r="T196" s="145"/>
      <c r="U196" s="20"/>
      <c r="V196" s="145">
        <v>1</v>
      </c>
      <c r="W196" s="148"/>
    </row>
    <row r="197" spans="1:23" ht="29.25" customHeight="1">
      <c r="A197" s="350"/>
      <c r="B197" s="259"/>
      <c r="C197" s="255"/>
      <c r="D197" s="256"/>
      <c r="E197" s="228"/>
      <c r="F197" s="249" t="s">
        <v>297</v>
      </c>
      <c r="G197" s="250"/>
      <c r="H197" s="251"/>
      <c r="I197" s="27"/>
      <c r="J197" s="27"/>
      <c r="K197" s="27"/>
      <c r="L197" s="27"/>
      <c r="M197" s="27"/>
      <c r="N197" s="27"/>
      <c r="O197" s="27"/>
      <c r="P197" s="27"/>
      <c r="Q197" s="143"/>
      <c r="R197" s="27"/>
      <c r="S197" s="27"/>
      <c r="T197" s="19"/>
      <c r="U197" s="20"/>
      <c r="V197" s="146"/>
      <c r="W197" s="148"/>
    </row>
    <row r="198" spans="1:23" ht="19.5" customHeight="1">
      <c r="A198" s="350"/>
      <c r="B198" s="258">
        <v>8</v>
      </c>
      <c r="C198" s="281" t="s">
        <v>1087</v>
      </c>
      <c r="D198" s="282"/>
      <c r="E198" s="285" t="s">
        <v>1051</v>
      </c>
      <c r="F198" s="246" t="s">
        <v>299</v>
      </c>
      <c r="G198" s="247"/>
      <c r="H198" s="248"/>
      <c r="I198" s="145"/>
      <c r="J198" s="145"/>
      <c r="K198" s="145"/>
      <c r="L198" s="145"/>
      <c r="M198" s="145"/>
      <c r="N198" s="145"/>
      <c r="O198" s="145"/>
      <c r="P198" s="145"/>
      <c r="Q198" s="145">
        <v>1</v>
      </c>
      <c r="R198" s="145"/>
      <c r="S198" s="145"/>
      <c r="T198" s="145"/>
      <c r="U198" s="145"/>
      <c r="V198" s="145">
        <v>1</v>
      </c>
      <c r="W198" s="148"/>
    </row>
    <row r="199" spans="1:23" ht="14.25" customHeight="1">
      <c r="A199" s="350"/>
      <c r="B199" s="259"/>
      <c r="C199" s="283"/>
      <c r="D199" s="284"/>
      <c r="E199" s="286"/>
      <c r="F199" s="249" t="s">
        <v>297</v>
      </c>
      <c r="G199" s="250"/>
      <c r="H199" s="251"/>
      <c r="I199" s="27"/>
      <c r="J199" s="27"/>
      <c r="K199" s="27"/>
      <c r="L199" s="27"/>
      <c r="M199" s="27"/>
      <c r="N199" s="27"/>
      <c r="O199" s="27"/>
      <c r="P199" s="27"/>
      <c r="Q199" s="143"/>
      <c r="R199" s="27"/>
      <c r="S199" s="27"/>
      <c r="T199" s="19"/>
      <c r="U199" s="20"/>
      <c r="V199" s="146"/>
      <c r="W199" s="148"/>
    </row>
    <row r="200" spans="1:23" ht="27" customHeight="1">
      <c r="A200" s="350"/>
      <c r="B200" s="258">
        <v>9</v>
      </c>
      <c r="C200" s="269" t="s">
        <v>1084</v>
      </c>
      <c r="D200" s="270"/>
      <c r="E200" s="228" t="s">
        <v>1051</v>
      </c>
      <c r="F200" s="246" t="s">
        <v>299</v>
      </c>
      <c r="G200" s="247"/>
      <c r="H200" s="248"/>
      <c r="I200" s="145"/>
      <c r="J200" s="145"/>
      <c r="K200" s="145"/>
      <c r="L200" s="145"/>
      <c r="M200" s="145"/>
      <c r="N200" s="145"/>
      <c r="O200" s="145"/>
      <c r="P200" s="145"/>
      <c r="Q200" s="145">
        <v>1</v>
      </c>
      <c r="R200" s="145"/>
      <c r="S200" s="145"/>
      <c r="T200" s="145"/>
      <c r="U200" s="145"/>
      <c r="V200" s="145">
        <v>1</v>
      </c>
      <c r="W200" s="148"/>
    </row>
    <row r="201" spans="1:23" ht="19.5" customHeight="1">
      <c r="A201" s="350"/>
      <c r="B201" s="259"/>
      <c r="C201" s="271"/>
      <c r="D201" s="272"/>
      <c r="E201" s="228"/>
      <c r="F201" s="249" t="s">
        <v>297</v>
      </c>
      <c r="G201" s="250"/>
      <c r="H201" s="251"/>
      <c r="I201" s="27"/>
      <c r="J201" s="27"/>
      <c r="K201" s="27"/>
      <c r="L201" s="27"/>
      <c r="M201" s="27"/>
      <c r="N201" s="27"/>
      <c r="O201" s="27"/>
      <c r="P201" s="27"/>
      <c r="Q201" s="143"/>
      <c r="R201" s="27"/>
      <c r="S201" s="27"/>
      <c r="T201" s="19"/>
      <c r="U201" s="20"/>
      <c r="V201" s="146"/>
      <c r="W201" s="148"/>
    </row>
    <row r="202" spans="1:23" ht="31.5" customHeight="1">
      <c r="A202" s="350"/>
      <c r="B202" s="258">
        <v>10</v>
      </c>
      <c r="C202" s="273" t="s">
        <v>1057</v>
      </c>
      <c r="D202" s="274"/>
      <c r="E202" s="228" t="s">
        <v>1051</v>
      </c>
      <c r="F202" s="246" t="s">
        <v>299</v>
      </c>
      <c r="G202" s="247"/>
      <c r="H202" s="248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>
        <v>1</v>
      </c>
      <c r="S202" s="145"/>
      <c r="T202" s="100"/>
      <c r="U202" s="101"/>
      <c r="V202" s="145">
        <v>1</v>
      </c>
      <c r="W202" s="257"/>
    </row>
    <row r="203" spans="1:23" ht="24.75" customHeight="1">
      <c r="A203" s="350"/>
      <c r="B203" s="265"/>
      <c r="C203" s="275"/>
      <c r="D203" s="276"/>
      <c r="E203" s="228"/>
      <c r="F203" s="249" t="s">
        <v>297</v>
      </c>
      <c r="G203" s="250"/>
      <c r="H203" s="251"/>
      <c r="I203" s="27"/>
      <c r="J203" s="27"/>
      <c r="K203" s="27"/>
      <c r="L203" s="27"/>
      <c r="M203" s="27"/>
      <c r="N203" s="27"/>
      <c r="O203" s="27"/>
      <c r="P203" s="27"/>
      <c r="Q203" s="143"/>
      <c r="R203" s="27"/>
      <c r="S203" s="27"/>
      <c r="T203" s="19"/>
      <c r="U203" s="20"/>
      <c r="V203" s="146"/>
      <c r="W203" s="257"/>
    </row>
    <row r="204" spans="1:23" ht="24.75" customHeight="1">
      <c r="A204" s="350"/>
      <c r="B204" s="265">
        <v>11</v>
      </c>
      <c r="C204" s="273" t="s">
        <v>1059</v>
      </c>
      <c r="D204" s="274"/>
      <c r="E204" s="228" t="s">
        <v>1051</v>
      </c>
      <c r="F204" s="246" t="s">
        <v>299</v>
      </c>
      <c r="G204" s="247"/>
      <c r="H204" s="248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>
        <v>1</v>
      </c>
      <c r="T204" s="145"/>
      <c r="U204" s="145"/>
      <c r="V204" s="145">
        <v>1</v>
      </c>
      <c r="W204" s="162"/>
    </row>
    <row r="205" spans="1:23" ht="16.5" customHeight="1">
      <c r="A205" s="350"/>
      <c r="B205" s="259"/>
      <c r="C205" s="275"/>
      <c r="D205" s="276"/>
      <c r="E205" s="228"/>
      <c r="F205" s="249" t="s">
        <v>297</v>
      </c>
      <c r="G205" s="250"/>
      <c r="H205" s="251"/>
      <c r="I205" s="27"/>
      <c r="J205" s="27"/>
      <c r="K205" s="27"/>
      <c r="L205" s="27"/>
      <c r="M205" s="27"/>
      <c r="N205" s="27"/>
      <c r="O205" s="27"/>
      <c r="P205" s="27"/>
      <c r="Q205" s="143"/>
      <c r="R205" s="27"/>
      <c r="S205" s="27"/>
      <c r="T205" s="19"/>
      <c r="U205" s="20"/>
      <c r="V205" s="146"/>
      <c r="W205" s="162"/>
    </row>
    <row r="206" spans="1:23" ht="18.75" customHeight="1">
      <c r="A206" s="350"/>
      <c r="B206" s="252">
        <v>12</v>
      </c>
      <c r="C206" s="273" t="s">
        <v>1060</v>
      </c>
      <c r="D206" s="274"/>
      <c r="E206" s="228" t="s">
        <v>1051</v>
      </c>
      <c r="F206" s="246" t="s">
        <v>299</v>
      </c>
      <c r="G206" s="247"/>
      <c r="H206" s="248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>
        <v>1</v>
      </c>
      <c r="T206" s="100"/>
      <c r="U206" s="101"/>
      <c r="V206" s="145">
        <v>1</v>
      </c>
      <c r="W206" s="257"/>
    </row>
    <row r="207" spans="1:23" ht="33" customHeight="1">
      <c r="A207" s="351"/>
      <c r="B207" s="252"/>
      <c r="C207" s="275"/>
      <c r="D207" s="276"/>
      <c r="E207" s="228"/>
      <c r="F207" s="249" t="s">
        <v>297</v>
      </c>
      <c r="G207" s="250"/>
      <c r="H207" s="251"/>
      <c r="I207" s="27"/>
      <c r="J207" s="27"/>
      <c r="K207" s="27"/>
      <c r="L207" s="27"/>
      <c r="M207" s="27"/>
      <c r="N207" s="27"/>
      <c r="O207" s="27"/>
      <c r="P207" s="27"/>
      <c r="Q207" s="143"/>
      <c r="R207" s="27"/>
      <c r="S207" s="27"/>
      <c r="T207" s="19"/>
      <c r="U207" s="20"/>
      <c r="V207" s="146"/>
      <c r="W207" s="257"/>
    </row>
    <row r="208" spans="1:23" ht="18.75" customHeight="1">
      <c r="A208" s="354" t="s">
        <v>1085</v>
      </c>
      <c r="B208" s="264">
        <v>1</v>
      </c>
      <c r="C208" s="277" t="s">
        <v>1092</v>
      </c>
      <c r="D208" s="278"/>
      <c r="E208" s="228" t="s">
        <v>1095</v>
      </c>
      <c r="F208" s="246" t="s">
        <v>299</v>
      </c>
      <c r="G208" s="247"/>
      <c r="H208" s="248"/>
      <c r="I208" s="145"/>
      <c r="J208" s="145">
        <v>50</v>
      </c>
      <c r="K208" s="145">
        <v>10</v>
      </c>
      <c r="L208" s="145"/>
      <c r="M208" s="145"/>
      <c r="N208" s="145">
        <v>50</v>
      </c>
      <c r="O208" s="145"/>
      <c r="P208" s="145"/>
      <c r="Q208" s="145"/>
      <c r="R208" s="145">
        <v>10</v>
      </c>
      <c r="S208" s="145">
        <v>3</v>
      </c>
      <c r="T208" s="145"/>
      <c r="U208" s="145"/>
      <c r="V208" s="145">
        <v>123</v>
      </c>
      <c r="W208" s="257"/>
    </row>
    <row r="209" spans="1:23" ht="31.5" customHeight="1">
      <c r="A209" s="355"/>
      <c r="B209" s="264"/>
      <c r="C209" s="279"/>
      <c r="D209" s="280"/>
      <c r="E209" s="228"/>
      <c r="F209" s="249" t="s">
        <v>297</v>
      </c>
      <c r="G209" s="250"/>
      <c r="H209" s="251"/>
      <c r="I209" s="27"/>
      <c r="J209" s="27"/>
      <c r="K209" s="27"/>
      <c r="L209" s="27"/>
      <c r="M209" s="27"/>
      <c r="N209" s="27"/>
      <c r="O209" s="27"/>
      <c r="P209" s="27"/>
      <c r="Q209" s="143"/>
      <c r="R209" s="27"/>
      <c r="S209" s="27"/>
      <c r="T209" s="147"/>
      <c r="U209" s="20"/>
      <c r="V209" s="146"/>
      <c r="W209" s="257"/>
    </row>
    <row r="210" spans="1:23" ht="18.75" customHeight="1">
      <c r="A210" s="355"/>
      <c r="B210" s="264">
        <v>2</v>
      </c>
      <c r="C210" s="253" t="s">
        <v>1052</v>
      </c>
      <c r="D210" s="254"/>
      <c r="E210" s="228" t="s">
        <v>1095</v>
      </c>
      <c r="F210" s="246" t="s">
        <v>299</v>
      </c>
      <c r="G210" s="247"/>
      <c r="H210" s="248"/>
      <c r="I210" s="145"/>
      <c r="J210" s="145"/>
      <c r="K210" s="145"/>
      <c r="L210" s="145">
        <v>2</v>
      </c>
      <c r="M210" s="145"/>
      <c r="N210" s="145">
        <v>1</v>
      </c>
      <c r="O210" s="145"/>
      <c r="P210" s="145"/>
      <c r="Q210" s="334"/>
      <c r="R210" s="334"/>
      <c r="S210" s="145"/>
      <c r="T210" s="145"/>
      <c r="U210" s="145"/>
      <c r="V210" s="145">
        <f t="shared" ref="V210" si="2">SUM(I210:T210)</f>
        <v>3</v>
      </c>
      <c r="W210" s="257"/>
    </row>
    <row r="211" spans="1:23" ht="23.25" customHeight="1">
      <c r="A211" s="355"/>
      <c r="B211" s="264"/>
      <c r="C211" s="255"/>
      <c r="D211" s="256"/>
      <c r="E211" s="228"/>
      <c r="F211" s="249" t="s">
        <v>297</v>
      </c>
      <c r="G211" s="250"/>
      <c r="H211" s="251"/>
      <c r="I211" s="27"/>
      <c r="J211" s="27"/>
      <c r="K211" s="27"/>
      <c r="L211" s="27"/>
      <c r="M211" s="27"/>
      <c r="N211" s="27"/>
      <c r="O211" s="27"/>
      <c r="P211" s="27"/>
      <c r="Q211" s="143"/>
      <c r="R211" s="27"/>
      <c r="S211" s="27"/>
      <c r="T211" s="147"/>
      <c r="U211" s="20"/>
      <c r="V211" s="146"/>
      <c r="W211" s="257"/>
    </row>
    <row r="212" spans="1:23" ht="18.75" customHeight="1">
      <c r="A212" s="355"/>
      <c r="B212" s="264">
        <v>3</v>
      </c>
      <c r="C212" s="253" t="s">
        <v>1088</v>
      </c>
      <c r="D212" s="254"/>
      <c r="E212" s="228" t="s">
        <v>1095</v>
      </c>
      <c r="F212" s="246" t="s">
        <v>299</v>
      </c>
      <c r="G212" s="247"/>
      <c r="H212" s="248"/>
      <c r="I212" s="145"/>
      <c r="J212" s="145"/>
      <c r="K212" s="145"/>
      <c r="L212" s="145">
        <v>24</v>
      </c>
      <c r="M212" s="145">
        <v>1</v>
      </c>
      <c r="N212" s="145"/>
      <c r="O212" s="145"/>
      <c r="P212" s="145"/>
      <c r="Q212" s="145"/>
      <c r="R212" s="145"/>
      <c r="S212" s="145"/>
      <c r="T212" s="145"/>
      <c r="U212" s="145"/>
      <c r="V212" s="145">
        <v>25</v>
      </c>
      <c r="W212" s="257"/>
    </row>
    <row r="213" spans="1:23" ht="39" customHeight="1">
      <c r="A213" s="355"/>
      <c r="B213" s="264"/>
      <c r="C213" s="255"/>
      <c r="D213" s="256"/>
      <c r="E213" s="228"/>
      <c r="F213" s="266" t="s">
        <v>297</v>
      </c>
      <c r="G213" s="267"/>
      <c r="H213" s="268"/>
      <c r="I213" s="99"/>
      <c r="J213" s="77"/>
      <c r="K213" s="77"/>
      <c r="L213" s="77"/>
      <c r="M213" s="77"/>
      <c r="N213" s="77"/>
      <c r="O213" s="77"/>
      <c r="P213" s="77"/>
      <c r="Q213" s="141"/>
      <c r="R213" s="77"/>
      <c r="S213" s="77"/>
      <c r="T213" s="77"/>
      <c r="U213" s="20"/>
      <c r="V213" s="146"/>
      <c r="W213" s="257"/>
    </row>
    <row r="214" spans="1:23" ht="18.75" customHeight="1">
      <c r="A214" s="355"/>
      <c r="B214" s="264">
        <v>4</v>
      </c>
      <c r="C214" s="253" t="s">
        <v>1089</v>
      </c>
      <c r="D214" s="254"/>
      <c r="E214" s="228" t="s">
        <v>1095</v>
      </c>
      <c r="F214" s="246" t="s">
        <v>299</v>
      </c>
      <c r="G214" s="247"/>
      <c r="H214" s="248"/>
      <c r="I214" s="145"/>
      <c r="J214" s="145"/>
      <c r="K214" s="145"/>
      <c r="L214" s="145"/>
      <c r="M214" s="145">
        <v>5</v>
      </c>
      <c r="N214" s="145"/>
      <c r="O214" s="145"/>
      <c r="P214" s="145"/>
      <c r="Q214" s="145"/>
      <c r="R214" s="145"/>
      <c r="S214" s="145"/>
      <c r="T214" s="145"/>
      <c r="U214" s="145"/>
      <c r="V214" s="145">
        <v>5</v>
      </c>
      <c r="W214" s="257"/>
    </row>
    <row r="215" spans="1:23" ht="39" customHeight="1">
      <c r="A215" s="355"/>
      <c r="B215" s="264"/>
      <c r="C215" s="255"/>
      <c r="D215" s="256"/>
      <c r="E215" s="228"/>
      <c r="F215" s="266" t="s">
        <v>297</v>
      </c>
      <c r="G215" s="267"/>
      <c r="H215" s="268"/>
      <c r="I215" s="99"/>
      <c r="J215" s="77"/>
      <c r="K215" s="77"/>
      <c r="L215" s="77"/>
      <c r="M215" s="77"/>
      <c r="N215" s="77"/>
      <c r="O215" s="77"/>
      <c r="P215" s="77"/>
      <c r="Q215" s="141"/>
      <c r="R215" s="77"/>
      <c r="S215" s="77"/>
      <c r="T215" s="77"/>
      <c r="U215" s="20"/>
      <c r="V215" s="146"/>
      <c r="W215" s="257"/>
    </row>
    <row r="216" spans="1:23" ht="18.75" customHeight="1">
      <c r="A216" s="355"/>
      <c r="B216" s="264">
        <v>5</v>
      </c>
      <c r="C216" s="253" t="s">
        <v>1090</v>
      </c>
      <c r="D216" s="254"/>
      <c r="E216" s="228" t="s">
        <v>1095</v>
      </c>
      <c r="F216" s="246" t="s">
        <v>299</v>
      </c>
      <c r="G216" s="247"/>
      <c r="H216" s="248"/>
      <c r="I216" s="145"/>
      <c r="J216" s="145"/>
      <c r="K216" s="145"/>
      <c r="L216" s="145"/>
      <c r="M216" s="145"/>
      <c r="N216" s="145">
        <v>4</v>
      </c>
      <c r="O216" s="145"/>
      <c r="P216" s="145"/>
      <c r="Q216" s="145"/>
      <c r="R216" s="145"/>
      <c r="S216" s="145"/>
      <c r="T216" s="145"/>
      <c r="U216" s="145"/>
      <c r="V216" s="145">
        <v>4</v>
      </c>
      <c r="W216" s="257"/>
    </row>
    <row r="217" spans="1:23" ht="39" customHeight="1">
      <c r="A217" s="355"/>
      <c r="B217" s="264"/>
      <c r="C217" s="255"/>
      <c r="D217" s="256"/>
      <c r="E217" s="228"/>
      <c r="F217" s="266" t="s">
        <v>297</v>
      </c>
      <c r="G217" s="267"/>
      <c r="H217" s="268"/>
      <c r="I217" s="99"/>
      <c r="J217" s="77"/>
      <c r="K217" s="77"/>
      <c r="L217" s="77"/>
      <c r="M217" s="77"/>
      <c r="N217" s="77"/>
      <c r="O217" s="77"/>
      <c r="P217" s="77"/>
      <c r="Q217" s="141"/>
      <c r="R217" s="77"/>
      <c r="S217" s="77"/>
      <c r="T217" s="77"/>
      <c r="U217" s="20"/>
      <c r="V217" s="146"/>
      <c r="W217" s="257"/>
    </row>
    <row r="218" spans="1:23" ht="39" customHeight="1">
      <c r="A218" s="355"/>
      <c r="B218" s="258">
        <v>6</v>
      </c>
      <c r="C218" s="253" t="s">
        <v>1093</v>
      </c>
      <c r="D218" s="254"/>
      <c r="E218" s="228" t="s">
        <v>1095</v>
      </c>
      <c r="F218" s="246" t="s">
        <v>299</v>
      </c>
      <c r="G218" s="247"/>
      <c r="H218" s="248"/>
      <c r="I218" s="145"/>
      <c r="J218" s="145">
        <v>2</v>
      </c>
      <c r="K218" s="145">
        <v>1</v>
      </c>
      <c r="L218" s="145"/>
      <c r="M218" s="145"/>
      <c r="N218" s="145">
        <v>1</v>
      </c>
      <c r="O218" s="145"/>
      <c r="P218" s="145"/>
      <c r="Q218" s="145"/>
      <c r="R218" s="145">
        <v>1</v>
      </c>
      <c r="S218" s="145">
        <v>1</v>
      </c>
      <c r="T218" s="145"/>
      <c r="U218" s="145"/>
      <c r="V218" s="145">
        <v>6</v>
      </c>
      <c r="W218" s="164"/>
    </row>
    <row r="219" spans="1:23" ht="39" customHeight="1">
      <c r="A219" s="355"/>
      <c r="B219" s="259"/>
      <c r="C219" s="255"/>
      <c r="D219" s="256"/>
      <c r="E219" s="228"/>
      <c r="F219" s="266" t="s">
        <v>297</v>
      </c>
      <c r="G219" s="267"/>
      <c r="H219" s="268"/>
      <c r="I219" s="99"/>
      <c r="J219" s="77"/>
      <c r="K219" s="77"/>
      <c r="L219" s="77"/>
      <c r="M219" s="77"/>
      <c r="N219" s="77"/>
      <c r="O219" s="77"/>
      <c r="P219" s="77"/>
      <c r="Q219" s="141"/>
      <c r="R219" s="77"/>
      <c r="S219" s="77"/>
      <c r="T219" s="77"/>
      <c r="U219" s="20"/>
      <c r="V219" s="146"/>
      <c r="W219" s="164"/>
    </row>
    <row r="220" spans="1:23" ht="18.75" customHeight="1">
      <c r="A220" s="355"/>
      <c r="B220" s="264">
        <v>7</v>
      </c>
      <c r="C220" s="253" t="s">
        <v>1091</v>
      </c>
      <c r="D220" s="254"/>
      <c r="E220" s="228" t="s">
        <v>1095</v>
      </c>
      <c r="F220" s="246" t="s">
        <v>299</v>
      </c>
      <c r="G220" s="247"/>
      <c r="H220" s="248"/>
      <c r="I220" s="145"/>
      <c r="J220" s="145"/>
      <c r="K220" s="145"/>
      <c r="L220" s="145">
        <v>4</v>
      </c>
      <c r="M220" s="145"/>
      <c r="N220" s="145"/>
      <c r="O220" s="145"/>
      <c r="P220" s="145"/>
      <c r="Q220" s="145"/>
      <c r="R220" s="145"/>
      <c r="S220" s="145"/>
      <c r="T220" s="145"/>
      <c r="U220" s="145"/>
      <c r="V220" s="145">
        <v>4</v>
      </c>
      <c r="W220" s="257"/>
    </row>
    <row r="221" spans="1:23" ht="39" customHeight="1">
      <c r="A221" s="356"/>
      <c r="B221" s="264"/>
      <c r="C221" s="255"/>
      <c r="D221" s="256"/>
      <c r="E221" s="228"/>
      <c r="F221" s="266" t="s">
        <v>297</v>
      </c>
      <c r="G221" s="267"/>
      <c r="H221" s="268"/>
      <c r="I221" s="99"/>
      <c r="J221" s="77"/>
      <c r="K221" s="77"/>
      <c r="L221" s="77"/>
      <c r="M221" s="77"/>
      <c r="N221" s="77"/>
      <c r="O221" s="77"/>
      <c r="P221" s="77"/>
      <c r="Q221" s="141"/>
      <c r="R221" s="77"/>
      <c r="S221" s="77"/>
      <c r="T221" s="77"/>
      <c r="U221" s="20"/>
      <c r="V221" s="146"/>
      <c r="W221" s="257"/>
    </row>
    <row r="222" spans="1:23" ht="18.75" customHeight="1">
      <c r="A222" s="354" t="s">
        <v>1094</v>
      </c>
      <c r="B222" s="264">
        <v>1</v>
      </c>
      <c r="C222" s="253" t="s">
        <v>1097</v>
      </c>
      <c r="D222" s="254"/>
      <c r="E222" s="228" t="s">
        <v>1095</v>
      </c>
      <c r="F222" s="246" t="s">
        <v>299</v>
      </c>
      <c r="G222" s="247"/>
      <c r="H222" s="248"/>
      <c r="I222" s="145"/>
      <c r="J222" s="145">
        <v>500</v>
      </c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>
        <v>500</v>
      </c>
      <c r="W222" s="257"/>
    </row>
    <row r="223" spans="1:23" ht="39" customHeight="1">
      <c r="A223" s="355"/>
      <c r="B223" s="264"/>
      <c r="C223" s="255"/>
      <c r="D223" s="256"/>
      <c r="E223" s="228"/>
      <c r="F223" s="266" t="s">
        <v>297</v>
      </c>
      <c r="G223" s="267"/>
      <c r="H223" s="268"/>
      <c r="I223" s="99"/>
      <c r="J223" s="77"/>
      <c r="K223" s="77"/>
      <c r="L223" s="77"/>
      <c r="M223" s="77"/>
      <c r="N223" s="77"/>
      <c r="O223" s="77"/>
      <c r="P223" s="77"/>
      <c r="Q223" s="141"/>
      <c r="R223" s="77"/>
      <c r="S223" s="77"/>
      <c r="T223" s="77"/>
      <c r="U223" s="20"/>
      <c r="V223" s="146"/>
      <c r="W223" s="257"/>
    </row>
    <row r="224" spans="1:23" ht="18.75" customHeight="1">
      <c r="A224" s="355"/>
      <c r="B224" s="264">
        <v>2</v>
      </c>
      <c r="C224" s="253" t="s">
        <v>1096</v>
      </c>
      <c r="D224" s="254"/>
      <c r="E224" s="228" t="s">
        <v>1095</v>
      </c>
      <c r="F224" s="246" t="s">
        <v>299</v>
      </c>
      <c r="G224" s="247"/>
      <c r="H224" s="248"/>
      <c r="I224" s="145"/>
      <c r="J224" s="145"/>
      <c r="K224" s="145">
        <v>300</v>
      </c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>
        <v>550</v>
      </c>
      <c r="W224" s="257"/>
    </row>
    <row r="225" spans="1:23" ht="39" customHeight="1">
      <c r="A225" s="355"/>
      <c r="B225" s="264"/>
      <c r="C225" s="255"/>
      <c r="D225" s="256"/>
      <c r="E225" s="228"/>
      <c r="F225" s="266" t="s">
        <v>297</v>
      </c>
      <c r="G225" s="267"/>
      <c r="H225" s="268"/>
      <c r="I225" s="99"/>
      <c r="J225" s="77"/>
      <c r="K225" s="77"/>
      <c r="L225" s="77"/>
      <c r="M225" s="77"/>
      <c r="N225" s="77"/>
      <c r="O225" s="77"/>
      <c r="P225" s="77"/>
      <c r="Q225" s="141"/>
      <c r="R225" s="77"/>
      <c r="S225" s="77"/>
      <c r="T225" s="77"/>
      <c r="U225" s="20"/>
      <c r="V225" s="146"/>
      <c r="W225" s="257"/>
    </row>
    <row r="226" spans="1:23" ht="18.75" customHeight="1">
      <c r="A226" s="355"/>
      <c r="B226" s="264">
        <v>3</v>
      </c>
      <c r="C226" s="253" t="s">
        <v>1098</v>
      </c>
      <c r="D226" s="254"/>
      <c r="E226" s="228" t="s">
        <v>1095</v>
      </c>
      <c r="F226" s="246" t="s">
        <v>299</v>
      </c>
      <c r="G226" s="247"/>
      <c r="H226" s="248"/>
      <c r="I226" s="145"/>
      <c r="J226" s="145"/>
      <c r="K226" s="145"/>
      <c r="L226" s="145">
        <v>200</v>
      </c>
      <c r="M226" s="145"/>
      <c r="N226" s="145"/>
      <c r="O226" s="145"/>
      <c r="P226" s="145"/>
      <c r="Q226" s="145"/>
      <c r="R226" s="145"/>
      <c r="S226" s="145"/>
      <c r="T226" s="145"/>
      <c r="U226" s="145"/>
      <c r="V226" s="145">
        <v>200</v>
      </c>
      <c r="W226" s="257"/>
    </row>
    <row r="227" spans="1:23" ht="39" customHeight="1">
      <c r="A227" s="355"/>
      <c r="B227" s="264"/>
      <c r="C227" s="255"/>
      <c r="D227" s="256"/>
      <c r="E227" s="228"/>
      <c r="F227" s="266" t="s">
        <v>297</v>
      </c>
      <c r="G227" s="267"/>
      <c r="H227" s="268"/>
      <c r="I227" s="99"/>
      <c r="J227" s="77"/>
      <c r="K227" s="77"/>
      <c r="L227" s="77"/>
      <c r="M227" s="77"/>
      <c r="N227" s="77"/>
      <c r="O227" s="77"/>
      <c r="P227" s="77"/>
      <c r="Q227" s="141"/>
      <c r="R227" s="77"/>
      <c r="S227" s="77"/>
      <c r="T227" s="77"/>
      <c r="U227" s="20"/>
      <c r="V227" s="146"/>
      <c r="W227" s="257"/>
    </row>
    <row r="228" spans="1:23" ht="18.75" customHeight="1">
      <c r="A228" s="355"/>
      <c r="B228" s="264">
        <v>4</v>
      </c>
      <c r="C228" s="253" t="s">
        <v>1099</v>
      </c>
      <c r="D228" s="254"/>
      <c r="E228" s="228" t="s">
        <v>1095</v>
      </c>
      <c r="F228" s="246" t="s">
        <v>299</v>
      </c>
      <c r="G228" s="247"/>
      <c r="H228" s="248"/>
      <c r="I228" s="145"/>
      <c r="J228" s="145"/>
      <c r="K228" s="145"/>
      <c r="L228" s="145"/>
      <c r="M228" s="145">
        <v>50</v>
      </c>
      <c r="N228" s="145">
        <v>30</v>
      </c>
      <c r="O228" s="145">
        <v>50</v>
      </c>
      <c r="P228" s="145"/>
      <c r="Q228" s="145"/>
      <c r="R228" s="145">
        <v>50</v>
      </c>
      <c r="S228" s="145"/>
      <c r="T228" s="145"/>
      <c r="U228" s="145"/>
      <c r="V228" s="145">
        <v>130</v>
      </c>
      <c r="W228" s="257"/>
    </row>
    <row r="229" spans="1:23" ht="39" customHeight="1">
      <c r="A229" s="356"/>
      <c r="B229" s="264"/>
      <c r="C229" s="255"/>
      <c r="D229" s="256"/>
      <c r="E229" s="228"/>
      <c r="F229" s="266" t="s">
        <v>297</v>
      </c>
      <c r="G229" s="267"/>
      <c r="H229" s="268"/>
      <c r="I229" s="99"/>
      <c r="J229" s="77"/>
      <c r="K229" s="77"/>
      <c r="L229" s="77"/>
      <c r="M229" s="77"/>
      <c r="N229" s="77"/>
      <c r="O229" s="77"/>
      <c r="P229" s="77"/>
      <c r="Q229" s="141"/>
      <c r="R229" s="77"/>
      <c r="S229" s="77"/>
      <c r="T229" s="77"/>
      <c r="U229" s="20"/>
      <c r="V229" s="146"/>
      <c r="W229" s="257"/>
    </row>
    <row r="230" spans="1:23" ht="12.75" customHeight="1">
      <c r="A230" s="352"/>
      <c r="B230" s="352"/>
      <c r="C230" s="352"/>
      <c r="D230" s="352"/>
      <c r="F230" s="352"/>
      <c r="G230" s="352"/>
      <c r="H230" s="352"/>
      <c r="I230" s="352"/>
      <c r="J230" s="352"/>
      <c r="K230" s="352"/>
      <c r="L230" s="352"/>
      <c r="M230" s="352"/>
      <c r="N230" s="352"/>
      <c r="O230" s="352"/>
      <c r="Q230" s="352"/>
      <c r="R230" s="352"/>
      <c r="S230" s="352"/>
      <c r="T230" s="352"/>
      <c r="U230" s="352"/>
      <c r="V230" s="352"/>
      <c r="W230" s="352"/>
    </row>
    <row r="231" spans="1:23" ht="12.75" customHeight="1">
      <c r="A231" s="353" t="s">
        <v>1013</v>
      </c>
      <c r="B231" s="353"/>
      <c r="C231" s="353"/>
      <c r="D231" s="353"/>
      <c r="F231" s="353" t="s">
        <v>1014</v>
      </c>
      <c r="G231" s="353"/>
      <c r="H231" s="353"/>
      <c r="I231" s="353"/>
      <c r="J231" s="353"/>
      <c r="K231" s="353"/>
      <c r="L231" s="353"/>
      <c r="M231" s="353"/>
      <c r="N231" s="353"/>
      <c r="O231" s="353"/>
      <c r="Q231" s="353" t="s">
        <v>1015</v>
      </c>
      <c r="R231" s="353"/>
      <c r="S231" s="353"/>
      <c r="T231" s="353"/>
      <c r="U231" s="353"/>
      <c r="V231" s="353"/>
      <c r="W231" s="353"/>
    </row>
    <row r="232" spans="1:23" ht="45.75" customHeight="1">
      <c r="A232" s="163"/>
      <c r="B232" s="163"/>
      <c r="C232" s="163"/>
      <c r="D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Q232" s="161"/>
      <c r="R232" s="163"/>
      <c r="S232" s="163"/>
      <c r="T232" s="163"/>
      <c r="U232" s="163"/>
      <c r="V232" s="163"/>
      <c r="W232" s="163"/>
    </row>
    <row r="234" spans="1:23">
      <c r="A234" s="352" t="s">
        <v>999</v>
      </c>
      <c r="B234" s="352"/>
      <c r="C234" s="352"/>
      <c r="D234" s="352"/>
      <c r="F234" s="352" t="s">
        <v>1000</v>
      </c>
      <c r="G234" s="352"/>
      <c r="H234" s="352"/>
      <c r="I234" s="352"/>
      <c r="J234" s="352"/>
      <c r="K234" s="352"/>
      <c r="L234" s="352"/>
      <c r="M234" s="352"/>
      <c r="N234" s="352"/>
      <c r="O234" s="352"/>
      <c r="Q234" s="352" t="s">
        <v>1001</v>
      </c>
      <c r="R234" s="352"/>
      <c r="S234" s="352"/>
      <c r="T234" s="352"/>
      <c r="U234" s="352"/>
      <c r="V234" s="352"/>
      <c r="W234" s="352"/>
    </row>
    <row r="235" spans="1:23">
      <c r="A235" s="353"/>
      <c r="B235" s="353"/>
      <c r="C235" s="353"/>
      <c r="D235" s="353"/>
      <c r="F235" s="353"/>
      <c r="G235" s="353"/>
      <c r="H235" s="353"/>
      <c r="I235" s="353"/>
      <c r="J235" s="353"/>
      <c r="K235" s="353"/>
      <c r="L235" s="353"/>
      <c r="M235" s="353"/>
      <c r="N235" s="353"/>
      <c r="O235" s="353"/>
      <c r="Q235" s="353"/>
      <c r="R235" s="353"/>
      <c r="S235" s="353"/>
      <c r="T235" s="353"/>
      <c r="U235" s="353"/>
      <c r="V235" s="353"/>
      <c r="W235" s="353"/>
    </row>
    <row r="236" spans="1:23" hidden="1"/>
    <row r="237" spans="1:23" hidden="1"/>
    <row r="238" spans="1:23" hidden="1"/>
    <row r="239" spans="1:23" hidden="1"/>
    <row r="240" spans="1:23" hidden="1"/>
    <row r="241" spans="1:2" hidden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>
      <c r="A251" s="1">
        <v>1</v>
      </c>
      <c r="B251" s="10" t="s">
        <v>32</v>
      </c>
    </row>
    <row r="252" spans="1:2" hidden="1">
      <c r="A252" s="1">
        <v>2</v>
      </c>
      <c r="B252" s="10" t="s">
        <v>33</v>
      </c>
    </row>
    <row r="253" spans="1:2" hidden="1">
      <c r="A253" s="1">
        <v>3</v>
      </c>
      <c r="B253" s="10" t="s">
        <v>34</v>
      </c>
    </row>
    <row r="254" spans="1:2" hidden="1">
      <c r="A254" s="1">
        <v>4</v>
      </c>
      <c r="B254" s="10" t="s">
        <v>35</v>
      </c>
    </row>
    <row r="255" spans="1:2" hidden="1"/>
    <row r="256" spans="1:2" hidden="1"/>
    <row r="257" spans="1:2" hidden="1">
      <c r="B257" s="1" t="s">
        <v>36</v>
      </c>
    </row>
    <row r="258" spans="1:2" hidden="1">
      <c r="A258" s="1">
        <v>1</v>
      </c>
      <c r="B258" s="1" t="s">
        <v>37</v>
      </c>
    </row>
    <row r="259" spans="1:2" hidden="1">
      <c r="A259" s="1">
        <v>2</v>
      </c>
      <c r="B259" s="1" t="s">
        <v>38</v>
      </c>
    </row>
    <row r="260" spans="1:2" hidden="1">
      <c r="A260" s="1">
        <v>3</v>
      </c>
      <c r="B260" s="1" t="s">
        <v>39</v>
      </c>
    </row>
    <row r="261" spans="1:2" hidden="1">
      <c r="A261" s="1">
        <v>4</v>
      </c>
      <c r="B261" s="1" t="s">
        <v>40</v>
      </c>
    </row>
    <row r="262" spans="1:2" hidden="1"/>
    <row r="263" spans="1:2" hidden="1"/>
    <row r="264" spans="1:2" hidden="1">
      <c r="B264" s="1" t="s">
        <v>41</v>
      </c>
    </row>
    <row r="265" spans="1:2" hidden="1">
      <c r="A265" s="1">
        <v>1.1000000000000001</v>
      </c>
      <c r="B265" s="1" t="s">
        <v>42</v>
      </c>
    </row>
    <row r="266" spans="1:2" hidden="1">
      <c r="A266" s="1">
        <v>1.2</v>
      </c>
      <c r="B266" s="1" t="s">
        <v>43</v>
      </c>
    </row>
    <row r="267" spans="1:2" hidden="1">
      <c r="A267" s="1">
        <v>1.3</v>
      </c>
      <c r="B267" s="1" t="s">
        <v>44</v>
      </c>
    </row>
    <row r="268" spans="1:2" hidden="1">
      <c r="A268" s="1">
        <v>1.4</v>
      </c>
      <c r="B268" s="1" t="s">
        <v>45</v>
      </c>
    </row>
    <row r="269" spans="1:2" hidden="1">
      <c r="A269" s="1">
        <v>1.5</v>
      </c>
      <c r="B269" s="1" t="s">
        <v>46</v>
      </c>
    </row>
    <row r="270" spans="1:2" hidden="1">
      <c r="A270" s="1">
        <v>1.6</v>
      </c>
      <c r="B270" s="1" t="s">
        <v>47</v>
      </c>
    </row>
    <row r="271" spans="1:2" hidden="1">
      <c r="A271" s="1">
        <v>1.7</v>
      </c>
      <c r="B271" s="1" t="s">
        <v>48</v>
      </c>
    </row>
    <row r="272" spans="1:2" hidden="1">
      <c r="A272" s="1">
        <v>1.8</v>
      </c>
      <c r="B272" s="1" t="s">
        <v>49</v>
      </c>
    </row>
    <row r="273" spans="1:2" hidden="1">
      <c r="A273" s="1">
        <v>2.1</v>
      </c>
      <c r="B273" s="1" t="s">
        <v>50</v>
      </c>
    </row>
    <row r="274" spans="1:2" hidden="1">
      <c r="A274" s="1">
        <v>2.2000000000000002</v>
      </c>
      <c r="B274" s="1" t="s">
        <v>51</v>
      </c>
    </row>
    <row r="275" spans="1:2" hidden="1">
      <c r="A275" s="1">
        <v>2.2999999999999998</v>
      </c>
      <c r="B275" s="1" t="s">
        <v>52</v>
      </c>
    </row>
    <row r="276" spans="1:2" hidden="1">
      <c r="A276" s="1">
        <v>2.4</v>
      </c>
      <c r="B276" s="1" t="s">
        <v>53</v>
      </c>
    </row>
    <row r="277" spans="1:2" hidden="1">
      <c r="A277" s="1">
        <v>2.5</v>
      </c>
      <c r="B277" s="1" t="s">
        <v>54</v>
      </c>
    </row>
    <row r="278" spans="1:2" hidden="1">
      <c r="A278" s="1">
        <v>2.6</v>
      </c>
      <c r="B278" s="1" t="s">
        <v>55</v>
      </c>
    </row>
    <row r="279" spans="1:2" hidden="1">
      <c r="A279" s="1">
        <v>2.7</v>
      </c>
      <c r="B279" s="1" t="s">
        <v>56</v>
      </c>
    </row>
    <row r="280" spans="1:2" hidden="1">
      <c r="A280" s="1">
        <v>3.1</v>
      </c>
      <c r="B280" s="1" t="s">
        <v>57</v>
      </c>
    </row>
    <row r="281" spans="1:2" hidden="1">
      <c r="A281" s="1">
        <v>3.2</v>
      </c>
      <c r="B281" s="1" t="s">
        <v>58</v>
      </c>
    </row>
    <row r="282" spans="1:2" hidden="1">
      <c r="A282" s="1">
        <v>3.3</v>
      </c>
      <c r="B282" s="1" t="s">
        <v>59</v>
      </c>
    </row>
    <row r="283" spans="1:2" hidden="1">
      <c r="A283" s="1">
        <v>3.4</v>
      </c>
      <c r="B283" s="1" t="s">
        <v>60</v>
      </c>
    </row>
    <row r="284" spans="1:2" hidden="1">
      <c r="A284" s="1">
        <v>3.5</v>
      </c>
      <c r="B284" s="1" t="s">
        <v>61</v>
      </c>
    </row>
    <row r="285" spans="1:2" hidden="1">
      <c r="A285" s="1">
        <v>3.6</v>
      </c>
      <c r="B285" s="1" t="s">
        <v>62</v>
      </c>
    </row>
    <row r="286" spans="1:2" hidden="1">
      <c r="A286" s="1">
        <v>3.7</v>
      </c>
      <c r="B286" s="1" t="s">
        <v>63</v>
      </c>
    </row>
    <row r="287" spans="1:2" hidden="1">
      <c r="A287" s="1">
        <v>3.8</v>
      </c>
      <c r="B287" s="1" t="s">
        <v>64</v>
      </c>
    </row>
    <row r="288" spans="1:2" hidden="1">
      <c r="A288" s="1">
        <v>3.9</v>
      </c>
      <c r="B288" s="1" t="s">
        <v>65</v>
      </c>
    </row>
    <row r="289" spans="1:2" hidden="1">
      <c r="A289" s="1">
        <v>4.0999999999999996</v>
      </c>
      <c r="B289" s="1" t="s">
        <v>66</v>
      </c>
    </row>
    <row r="290" spans="1:2" hidden="1">
      <c r="A290" s="1">
        <v>4.2</v>
      </c>
      <c r="B290" s="1" t="s">
        <v>67</v>
      </c>
    </row>
    <row r="291" spans="1:2" hidden="1">
      <c r="A291" s="1">
        <v>4.3</v>
      </c>
      <c r="B291" s="1" t="s">
        <v>68</v>
      </c>
    </row>
    <row r="292" spans="1:2" hidden="1">
      <c r="A292" s="1">
        <v>4.4000000000000004</v>
      </c>
      <c r="B292" s="1" t="s">
        <v>69</v>
      </c>
    </row>
    <row r="293" spans="1:2" hidden="1"/>
    <row r="294" spans="1:2" hidden="1"/>
    <row r="295" spans="1:2" hidden="1"/>
    <row r="296" spans="1:2" hidden="1">
      <c r="B296" s="1" t="s">
        <v>70</v>
      </c>
    </row>
    <row r="297" spans="1:2" hidden="1">
      <c r="A297" s="1" t="s">
        <v>71</v>
      </c>
      <c r="B297" s="1" t="s">
        <v>42</v>
      </c>
    </row>
    <row r="298" spans="1:2" hidden="1">
      <c r="A298" s="1" t="s">
        <v>72</v>
      </c>
      <c r="B298" s="1" t="s">
        <v>73</v>
      </c>
    </row>
    <row r="299" spans="1:2" hidden="1">
      <c r="A299" s="1" t="s">
        <v>74</v>
      </c>
      <c r="B299" s="1" t="s">
        <v>75</v>
      </c>
    </row>
    <row r="300" spans="1:2" hidden="1">
      <c r="A300" s="1" t="s">
        <v>76</v>
      </c>
      <c r="B300" s="1" t="s">
        <v>77</v>
      </c>
    </row>
    <row r="301" spans="1:2" hidden="1">
      <c r="A301" s="1" t="s">
        <v>78</v>
      </c>
      <c r="B301" s="1" t="s">
        <v>79</v>
      </c>
    </row>
    <row r="302" spans="1:2" hidden="1">
      <c r="A302" s="1" t="s">
        <v>80</v>
      </c>
      <c r="B302" s="1" t="s">
        <v>81</v>
      </c>
    </row>
    <row r="303" spans="1:2" hidden="1">
      <c r="A303" s="1" t="s">
        <v>82</v>
      </c>
      <c r="B303" s="1" t="s">
        <v>83</v>
      </c>
    </row>
    <row r="304" spans="1:2" hidden="1">
      <c r="A304" s="1" t="s">
        <v>84</v>
      </c>
      <c r="B304" s="1" t="s">
        <v>85</v>
      </c>
    </row>
    <row r="305" spans="1:2" hidden="1">
      <c r="A305" s="1" t="s">
        <v>86</v>
      </c>
      <c r="B305" s="1" t="s">
        <v>87</v>
      </c>
    </row>
    <row r="306" spans="1:2" hidden="1">
      <c r="A306" s="1" t="s">
        <v>88</v>
      </c>
      <c r="B306" s="1" t="s">
        <v>89</v>
      </c>
    </row>
    <row r="307" spans="1:2" hidden="1">
      <c r="A307" s="1" t="s">
        <v>90</v>
      </c>
      <c r="B307" s="1" t="s">
        <v>91</v>
      </c>
    </row>
    <row r="308" spans="1:2" hidden="1">
      <c r="A308" s="1" t="s">
        <v>92</v>
      </c>
      <c r="B308" s="1" t="s">
        <v>93</v>
      </c>
    </row>
    <row r="309" spans="1:2" hidden="1">
      <c r="A309" s="1" t="s">
        <v>94</v>
      </c>
      <c r="B309" s="1" t="s">
        <v>95</v>
      </c>
    </row>
    <row r="310" spans="1:2" hidden="1">
      <c r="A310" s="1" t="s">
        <v>96</v>
      </c>
      <c r="B310" s="1" t="s">
        <v>97</v>
      </c>
    </row>
    <row r="311" spans="1:2" hidden="1">
      <c r="A311" s="1" t="s">
        <v>98</v>
      </c>
      <c r="B311" s="1" t="s">
        <v>99</v>
      </c>
    </row>
    <row r="312" spans="1:2" hidden="1">
      <c r="A312" s="1" t="s">
        <v>100</v>
      </c>
      <c r="B312" s="1" t="s">
        <v>45</v>
      </c>
    </row>
    <row r="313" spans="1:2" hidden="1">
      <c r="A313" s="1" t="s">
        <v>101</v>
      </c>
      <c r="B313" s="1" t="s">
        <v>102</v>
      </c>
    </row>
    <row r="314" spans="1:2" hidden="1">
      <c r="A314" s="1" t="s">
        <v>103</v>
      </c>
      <c r="B314" s="1" t="s">
        <v>104</v>
      </c>
    </row>
    <row r="315" spans="1:2" hidden="1">
      <c r="A315" s="1" t="s">
        <v>105</v>
      </c>
      <c r="B315" s="1" t="s">
        <v>106</v>
      </c>
    </row>
    <row r="316" spans="1:2" hidden="1">
      <c r="A316" s="1" t="s">
        <v>107</v>
      </c>
      <c r="B316" s="1" t="s">
        <v>108</v>
      </c>
    </row>
    <row r="317" spans="1:2" hidden="1">
      <c r="A317" s="1" t="s">
        <v>109</v>
      </c>
      <c r="B317" s="1" t="s">
        <v>110</v>
      </c>
    </row>
    <row r="318" spans="1:2" hidden="1">
      <c r="A318" s="1" t="s">
        <v>111</v>
      </c>
      <c r="B318" s="1" t="s">
        <v>112</v>
      </c>
    </row>
    <row r="319" spans="1:2" hidden="1">
      <c r="A319" s="1" t="s">
        <v>113</v>
      </c>
      <c r="B319" s="1" t="s">
        <v>114</v>
      </c>
    </row>
    <row r="320" spans="1:2" hidden="1">
      <c r="A320" s="1" t="s">
        <v>115</v>
      </c>
      <c r="B320" s="1" t="s">
        <v>116</v>
      </c>
    </row>
    <row r="321" spans="1:2" hidden="1">
      <c r="A321" s="1" t="s">
        <v>117</v>
      </c>
      <c r="B321" s="1" t="s">
        <v>118</v>
      </c>
    </row>
    <row r="322" spans="1:2" hidden="1">
      <c r="A322" s="1" t="s">
        <v>119</v>
      </c>
      <c r="B322" s="1" t="s">
        <v>120</v>
      </c>
    </row>
    <row r="323" spans="1:2" hidden="1">
      <c r="A323" s="1" t="s">
        <v>121</v>
      </c>
      <c r="B323" s="1" t="s">
        <v>122</v>
      </c>
    </row>
    <row r="324" spans="1:2" hidden="1">
      <c r="A324" s="1" t="s">
        <v>123</v>
      </c>
      <c r="B324" s="1" t="s">
        <v>124</v>
      </c>
    </row>
    <row r="325" spans="1:2" hidden="1">
      <c r="A325" s="1" t="s">
        <v>125</v>
      </c>
      <c r="B325" s="1" t="s">
        <v>126</v>
      </c>
    </row>
    <row r="326" spans="1:2" hidden="1">
      <c r="A326" s="1" t="s">
        <v>127</v>
      </c>
      <c r="B326" s="1" t="s">
        <v>99</v>
      </c>
    </row>
    <row r="327" spans="1:2" hidden="1">
      <c r="A327" s="1" t="s">
        <v>128</v>
      </c>
      <c r="B327" s="1" t="s">
        <v>129</v>
      </c>
    </row>
    <row r="328" spans="1:2" hidden="1">
      <c r="A328" s="1" t="s">
        <v>130</v>
      </c>
      <c r="B328" s="1" t="s">
        <v>131</v>
      </c>
    </row>
    <row r="329" spans="1:2" hidden="1">
      <c r="A329" s="1" t="s">
        <v>132</v>
      </c>
      <c r="B329" s="1" t="s">
        <v>133</v>
      </c>
    </row>
    <row r="330" spans="1:2" hidden="1">
      <c r="A330" s="1" t="s">
        <v>134</v>
      </c>
      <c r="B330" s="1" t="s">
        <v>135</v>
      </c>
    </row>
    <row r="331" spans="1:2" hidden="1">
      <c r="A331" s="1" t="s">
        <v>136</v>
      </c>
      <c r="B331" s="1" t="s">
        <v>137</v>
      </c>
    </row>
    <row r="332" spans="1:2" hidden="1">
      <c r="A332" s="1" t="s">
        <v>138</v>
      </c>
      <c r="B332" s="1" t="s">
        <v>139</v>
      </c>
    </row>
    <row r="333" spans="1:2" hidden="1">
      <c r="A333" s="1" t="s">
        <v>140</v>
      </c>
      <c r="B333" s="1" t="s">
        <v>141</v>
      </c>
    </row>
    <row r="334" spans="1:2" hidden="1">
      <c r="A334" s="1" t="s">
        <v>142</v>
      </c>
      <c r="B334" s="1" t="s">
        <v>143</v>
      </c>
    </row>
    <row r="335" spans="1:2" hidden="1">
      <c r="A335" s="1" t="s">
        <v>144</v>
      </c>
      <c r="B335" s="1" t="s">
        <v>145</v>
      </c>
    </row>
    <row r="336" spans="1:2" hidden="1">
      <c r="A336" s="1" t="s">
        <v>146</v>
      </c>
      <c r="B336" s="1" t="s">
        <v>147</v>
      </c>
    </row>
    <row r="337" spans="1:2" hidden="1">
      <c r="A337" s="1" t="s">
        <v>148</v>
      </c>
      <c r="B337" s="1" t="s">
        <v>149</v>
      </c>
    </row>
    <row r="338" spans="1:2" hidden="1">
      <c r="A338" s="1" t="s">
        <v>150</v>
      </c>
      <c r="B338" s="1" t="s">
        <v>151</v>
      </c>
    </row>
    <row r="339" spans="1:2" hidden="1">
      <c r="A339" s="1" t="s">
        <v>152</v>
      </c>
      <c r="B339" s="1" t="s">
        <v>153</v>
      </c>
    </row>
    <row r="340" spans="1:2" hidden="1">
      <c r="A340" s="1" t="s">
        <v>154</v>
      </c>
      <c r="B340" s="1" t="s">
        <v>155</v>
      </c>
    </row>
    <row r="341" spans="1:2" hidden="1">
      <c r="A341" s="1" t="s">
        <v>156</v>
      </c>
      <c r="B341" s="1" t="s">
        <v>157</v>
      </c>
    </row>
    <row r="342" spans="1:2" hidden="1">
      <c r="A342" s="1" t="s">
        <v>158</v>
      </c>
      <c r="B342" s="1" t="s">
        <v>159</v>
      </c>
    </row>
    <row r="343" spans="1:2" hidden="1">
      <c r="A343" s="1" t="s">
        <v>160</v>
      </c>
      <c r="B343" s="1" t="s">
        <v>161</v>
      </c>
    </row>
    <row r="344" spans="1:2" hidden="1">
      <c r="A344" s="1" t="s">
        <v>162</v>
      </c>
      <c r="B344" s="1" t="s">
        <v>163</v>
      </c>
    </row>
    <row r="345" spans="1:2" hidden="1">
      <c r="A345" s="1" t="s">
        <v>164</v>
      </c>
      <c r="B345" s="1" t="s">
        <v>165</v>
      </c>
    </row>
    <row r="346" spans="1:2" hidden="1">
      <c r="A346" s="1" t="s">
        <v>166</v>
      </c>
      <c r="B346" s="1" t="s">
        <v>167</v>
      </c>
    </row>
    <row r="347" spans="1:2" hidden="1">
      <c r="A347" s="1" t="s">
        <v>168</v>
      </c>
      <c r="B347" s="1" t="s">
        <v>169</v>
      </c>
    </row>
    <row r="348" spans="1:2" hidden="1">
      <c r="A348" s="1" t="s">
        <v>170</v>
      </c>
      <c r="B348" s="1" t="s">
        <v>171</v>
      </c>
    </row>
    <row r="349" spans="1:2" hidden="1">
      <c r="A349" s="1" t="s">
        <v>172</v>
      </c>
      <c r="B349" s="1" t="s">
        <v>173</v>
      </c>
    </row>
    <row r="350" spans="1:2" hidden="1">
      <c r="A350" s="1" t="s">
        <v>174</v>
      </c>
      <c r="B350" s="1" t="s">
        <v>175</v>
      </c>
    </row>
    <row r="351" spans="1:2" hidden="1">
      <c r="A351" s="1" t="s">
        <v>176</v>
      </c>
      <c r="B351" s="1" t="s">
        <v>177</v>
      </c>
    </row>
    <row r="352" spans="1:2" hidden="1">
      <c r="A352" s="1" t="s">
        <v>178</v>
      </c>
      <c r="B352" s="1" t="s">
        <v>179</v>
      </c>
    </row>
    <row r="353" spans="1:2" hidden="1">
      <c r="A353" s="1" t="s">
        <v>180</v>
      </c>
      <c r="B353" s="1" t="s">
        <v>181</v>
      </c>
    </row>
    <row r="354" spans="1:2" hidden="1">
      <c r="A354" s="1" t="s">
        <v>182</v>
      </c>
      <c r="B354" s="1" t="s">
        <v>183</v>
      </c>
    </row>
    <row r="355" spans="1:2" hidden="1">
      <c r="A355" s="1" t="s">
        <v>184</v>
      </c>
      <c r="B355" s="1" t="s">
        <v>185</v>
      </c>
    </row>
    <row r="356" spans="1:2" hidden="1">
      <c r="A356" s="1" t="s">
        <v>186</v>
      </c>
      <c r="B356" s="1" t="s">
        <v>187</v>
      </c>
    </row>
    <row r="357" spans="1:2" hidden="1">
      <c r="A357" s="1" t="s">
        <v>188</v>
      </c>
      <c r="B357" s="1" t="s">
        <v>189</v>
      </c>
    </row>
    <row r="358" spans="1:2" hidden="1">
      <c r="A358" s="1" t="s">
        <v>190</v>
      </c>
      <c r="B358" s="1" t="s">
        <v>191</v>
      </c>
    </row>
    <row r="359" spans="1:2" hidden="1">
      <c r="A359" s="1" t="s">
        <v>192</v>
      </c>
      <c r="B359" s="1" t="s">
        <v>193</v>
      </c>
    </row>
    <row r="360" spans="1:2" hidden="1">
      <c r="A360" s="1" t="s">
        <v>194</v>
      </c>
      <c r="B360" s="1" t="s">
        <v>195</v>
      </c>
    </row>
    <row r="361" spans="1:2" hidden="1">
      <c r="A361" s="1" t="s">
        <v>196</v>
      </c>
      <c r="B361" s="1" t="s">
        <v>197</v>
      </c>
    </row>
    <row r="362" spans="1:2" hidden="1">
      <c r="A362" s="1" t="s">
        <v>198</v>
      </c>
      <c r="B362" s="1" t="s">
        <v>199</v>
      </c>
    </row>
    <row r="363" spans="1:2" hidden="1">
      <c r="A363" s="1" t="s">
        <v>200</v>
      </c>
      <c r="B363" s="1" t="s">
        <v>201</v>
      </c>
    </row>
    <row r="364" spans="1:2" hidden="1">
      <c r="A364" s="1" t="s">
        <v>202</v>
      </c>
      <c r="B364" s="1" t="s">
        <v>203</v>
      </c>
    </row>
    <row r="365" spans="1:2" hidden="1">
      <c r="A365" s="1" t="s">
        <v>204</v>
      </c>
      <c r="B365" s="1" t="s">
        <v>205</v>
      </c>
    </row>
    <row r="366" spans="1:2" hidden="1">
      <c r="A366" s="1" t="s">
        <v>206</v>
      </c>
      <c r="B366" s="1" t="s">
        <v>207</v>
      </c>
    </row>
    <row r="367" spans="1:2" hidden="1">
      <c r="A367" s="1" t="s">
        <v>208</v>
      </c>
      <c r="B367" s="1" t="s">
        <v>209</v>
      </c>
    </row>
    <row r="368" spans="1:2" hidden="1">
      <c r="A368" s="1" t="s">
        <v>210</v>
      </c>
      <c r="B368" s="1" t="s">
        <v>211</v>
      </c>
    </row>
    <row r="369" spans="1:2" hidden="1">
      <c r="A369" s="1" t="s">
        <v>212</v>
      </c>
      <c r="B369" s="1" t="s">
        <v>213</v>
      </c>
    </row>
    <row r="370" spans="1:2" hidden="1">
      <c r="A370" s="1" t="s">
        <v>214</v>
      </c>
      <c r="B370" s="1" t="s">
        <v>215</v>
      </c>
    </row>
    <row r="371" spans="1:2" hidden="1">
      <c r="A371" s="1" t="s">
        <v>216</v>
      </c>
      <c r="B371" s="1" t="s">
        <v>217</v>
      </c>
    </row>
    <row r="372" spans="1:2" hidden="1">
      <c r="A372" s="1" t="s">
        <v>218</v>
      </c>
      <c r="B372" s="1" t="s">
        <v>219</v>
      </c>
    </row>
    <row r="373" spans="1:2" hidden="1">
      <c r="A373" s="1" t="s">
        <v>220</v>
      </c>
      <c r="B373" s="1" t="s">
        <v>221</v>
      </c>
    </row>
    <row r="374" spans="1:2" hidden="1">
      <c r="A374" s="1" t="s">
        <v>222</v>
      </c>
      <c r="B374" s="1" t="s">
        <v>223</v>
      </c>
    </row>
    <row r="375" spans="1:2" hidden="1">
      <c r="A375" s="1" t="s">
        <v>224</v>
      </c>
      <c r="B375" s="1" t="s">
        <v>225</v>
      </c>
    </row>
    <row r="376" spans="1:2" hidden="1">
      <c r="A376" s="1" t="s">
        <v>226</v>
      </c>
      <c r="B376" s="1" t="s">
        <v>227</v>
      </c>
    </row>
    <row r="377" spans="1:2" hidden="1">
      <c r="A377" s="1" t="s">
        <v>228</v>
      </c>
      <c r="B377" s="1" t="s">
        <v>229</v>
      </c>
    </row>
    <row r="378" spans="1:2" hidden="1">
      <c r="A378" s="1" t="s">
        <v>230</v>
      </c>
      <c r="B378" s="1" t="s">
        <v>231</v>
      </c>
    </row>
    <row r="379" spans="1:2" hidden="1">
      <c r="A379" s="1" t="s">
        <v>232</v>
      </c>
      <c r="B379" s="1" t="s">
        <v>233</v>
      </c>
    </row>
    <row r="380" spans="1:2" hidden="1">
      <c r="A380" s="1" t="s">
        <v>234</v>
      </c>
      <c r="B380" s="1" t="s">
        <v>235</v>
      </c>
    </row>
    <row r="381" spans="1:2" hidden="1">
      <c r="A381" s="1" t="s">
        <v>236</v>
      </c>
      <c r="B381" s="1" t="s">
        <v>237</v>
      </c>
    </row>
    <row r="382" spans="1:2" hidden="1">
      <c r="A382" s="1" t="s">
        <v>238</v>
      </c>
      <c r="B382" s="1" t="s">
        <v>239</v>
      </c>
    </row>
    <row r="383" spans="1:2" hidden="1">
      <c r="A383" s="1" t="s">
        <v>240</v>
      </c>
      <c r="B383" s="1" t="s">
        <v>241</v>
      </c>
    </row>
    <row r="384" spans="1:2" hidden="1">
      <c r="A384" s="1" t="s">
        <v>242</v>
      </c>
      <c r="B384" s="1" t="s">
        <v>243</v>
      </c>
    </row>
    <row r="385" spans="1:2" hidden="1">
      <c r="A385" s="1" t="s">
        <v>244</v>
      </c>
      <c r="B385" s="1" t="s">
        <v>245</v>
      </c>
    </row>
    <row r="386" spans="1:2" hidden="1">
      <c r="A386" s="1" t="s">
        <v>246</v>
      </c>
      <c r="B386" s="1" t="s">
        <v>247</v>
      </c>
    </row>
    <row r="387" spans="1:2" hidden="1">
      <c r="A387" s="1" t="s">
        <v>248</v>
      </c>
      <c r="B387" s="1" t="s">
        <v>249</v>
      </c>
    </row>
    <row r="388" spans="1:2" hidden="1">
      <c r="A388" s="1" t="s">
        <v>250</v>
      </c>
      <c r="B388" s="1" t="s">
        <v>251</v>
      </c>
    </row>
    <row r="389" spans="1:2" hidden="1">
      <c r="A389" s="1" t="s">
        <v>252</v>
      </c>
      <c r="B389" s="1" t="s">
        <v>253</v>
      </c>
    </row>
    <row r="390" spans="1:2" hidden="1">
      <c r="A390" s="1" t="s">
        <v>254</v>
      </c>
      <c r="B390" s="1" t="s">
        <v>255</v>
      </c>
    </row>
    <row r="391" spans="1:2" hidden="1">
      <c r="A391" s="1" t="s">
        <v>256</v>
      </c>
      <c r="B391" s="1" t="s">
        <v>257</v>
      </c>
    </row>
    <row r="392" spans="1:2" hidden="1">
      <c r="A392" s="1" t="s">
        <v>258</v>
      </c>
      <c r="B392" s="1" t="s">
        <v>259</v>
      </c>
    </row>
    <row r="393" spans="1:2" hidden="1">
      <c r="A393" s="1" t="s">
        <v>260</v>
      </c>
      <c r="B393" s="1" t="s">
        <v>261</v>
      </c>
    </row>
    <row r="394" spans="1:2" hidden="1">
      <c r="A394" s="1" t="s">
        <v>262</v>
      </c>
      <c r="B394" s="1" t="s">
        <v>263</v>
      </c>
    </row>
    <row r="395" spans="1:2" hidden="1">
      <c r="A395" s="1" t="s">
        <v>264</v>
      </c>
      <c r="B395" s="1" t="s">
        <v>265</v>
      </c>
    </row>
    <row r="396" spans="1:2" hidden="1">
      <c r="A396" s="1" t="s">
        <v>266</v>
      </c>
      <c r="B396" s="1" t="s">
        <v>267</v>
      </c>
    </row>
    <row r="397" spans="1:2" hidden="1">
      <c r="A397" s="1" t="s">
        <v>268</v>
      </c>
      <c r="B397" s="1" t="s">
        <v>269</v>
      </c>
    </row>
    <row r="398" spans="1:2" hidden="1">
      <c r="A398" s="1" t="s">
        <v>270</v>
      </c>
      <c r="B398" s="1" t="s">
        <v>271</v>
      </c>
    </row>
    <row r="399" spans="1:2" hidden="1">
      <c r="A399" s="1" t="s">
        <v>272</v>
      </c>
      <c r="B399" s="1" t="s">
        <v>273</v>
      </c>
    </row>
    <row r="400" spans="1:2" hidden="1">
      <c r="A400" s="1" t="s">
        <v>274</v>
      </c>
      <c r="B400" s="1" t="s">
        <v>275</v>
      </c>
    </row>
    <row r="401" spans="1:5" hidden="1">
      <c r="A401" s="1" t="s">
        <v>276</v>
      </c>
      <c r="B401" s="1" t="s">
        <v>277</v>
      </c>
    </row>
    <row r="402" spans="1:5" hidden="1">
      <c r="A402" s="1" t="s">
        <v>278</v>
      </c>
      <c r="B402" s="1" t="s">
        <v>279</v>
      </c>
    </row>
    <row r="403" spans="1:5" hidden="1">
      <c r="A403" s="1" t="s">
        <v>280</v>
      </c>
      <c r="B403" s="1" t="s">
        <v>281</v>
      </c>
    </row>
    <row r="404" spans="1:5" hidden="1">
      <c r="A404" s="1" t="s">
        <v>282</v>
      </c>
      <c r="B404" s="1" t="s">
        <v>283</v>
      </c>
    </row>
    <row r="405" spans="1:5" hidden="1">
      <c r="A405" s="1" t="s">
        <v>284</v>
      </c>
      <c r="B405" s="1" t="s">
        <v>285</v>
      </c>
    </row>
    <row r="406" spans="1:5" hidden="1">
      <c r="A406" s="1" t="s">
        <v>286</v>
      </c>
      <c r="B406" s="1" t="s">
        <v>287</v>
      </c>
    </row>
    <row r="407" spans="1:5" hidden="1">
      <c r="A407" s="1" t="s">
        <v>288</v>
      </c>
      <c r="B407" s="1" t="s">
        <v>289</v>
      </c>
    </row>
    <row r="408" spans="1:5" hidden="1"/>
    <row r="409" spans="1:5" hidden="1"/>
    <row r="410" spans="1:5" hidden="1"/>
    <row r="411" spans="1:5" hidden="1">
      <c r="C411" s="1" t="s">
        <v>290</v>
      </c>
      <c r="D411" s="1" t="s">
        <v>291</v>
      </c>
      <c r="E411" s="1" t="s">
        <v>292</v>
      </c>
    </row>
    <row r="412" spans="1:5" hidden="1">
      <c r="C412" s="1" t="s">
        <v>304</v>
      </c>
      <c r="D412" s="1" t="s">
        <v>293</v>
      </c>
      <c r="E412" s="1" t="s">
        <v>294</v>
      </c>
    </row>
    <row r="413" spans="1:5" hidden="1">
      <c r="C413" s="1" t="s">
        <v>303</v>
      </c>
      <c r="E413" s="1" t="s">
        <v>295</v>
      </c>
    </row>
    <row r="414" spans="1:5" hidden="1">
      <c r="E414" s="1" t="s">
        <v>296</v>
      </c>
    </row>
    <row r="415" spans="1:5" hidden="1"/>
    <row r="416" spans="1:5" hidden="1"/>
    <row r="417" spans="3:3" hidden="1"/>
    <row r="418" spans="3:3" hidden="1"/>
    <row r="419" spans="3:3" hidden="1"/>
    <row r="420" spans="3:3" hidden="1">
      <c r="C420" s="1" t="s">
        <v>314</v>
      </c>
    </row>
    <row r="421" spans="3:3" hidden="1">
      <c r="C421" s="1" t="s">
        <v>315</v>
      </c>
    </row>
    <row r="422" spans="3:3" hidden="1">
      <c r="C422" s="1" t="s">
        <v>316</v>
      </c>
    </row>
    <row r="423" spans="3:3" hidden="1"/>
    <row r="424" spans="3:3" hidden="1"/>
    <row r="425" spans="3:3" hidden="1"/>
    <row r="426" spans="3:3" hidden="1"/>
    <row r="427" spans="3:3" hidden="1"/>
    <row r="428" spans="3:3" hidden="1"/>
    <row r="429" spans="3:3" hidden="1"/>
    <row r="430" spans="3:3" hidden="1"/>
    <row r="431" spans="3:3" hidden="1"/>
    <row r="432" spans="3:3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</sheetData>
  <sheetProtection formatCells="0" formatColumns="0" formatRows="0" selectLockedCells="1" autoFilter="0"/>
  <protectedRanges>
    <protectedRange sqref="Q40 G38 O38 F56 O41:O42 G42 G69 O69 F87 O72:O73 G73 G100 O100 F118 O103:O104 G104 Q131 G129 O129 F147 O132:O133 G133 Q160 G158 O158 F176 O161:O162 G162 Q71 Q102" name="FIN"/>
    <protectedRange sqref="D8:W10" name="FIN_1"/>
    <protectedRange sqref="D14:W17" name="FIN_2"/>
    <protectedRange sqref="A20 A22 A24" name="FIN_3"/>
    <protectedRange sqref="C35 C66 C97 C126 C155" name="FIN_4"/>
    <protectedRange sqref="K37 K68 K99 K128 K157" name="FIN_5"/>
    <protectedRange sqref="I46:T47 I51:T52 I77:T78 I166:T167 I108:T109 I137:T138 I208:T208 I82:T83 I113:T114 I142:T143 I171:T171 I212:T229 I172:S172" name="FIN_6"/>
    <protectedRange sqref="D46:E47 D77:E78 D108:E109 D137:E138 D166:E167" name="FIN_7"/>
    <protectedRange sqref="D51:E52 D82:E83 D113:E114 D142:E143 D171:E172" name="FIN_8"/>
  </protectedRanges>
  <dataConsolidate/>
  <mergeCells count="454">
    <mergeCell ref="A208:A221"/>
    <mergeCell ref="E218:E219"/>
    <mergeCell ref="A222:A229"/>
    <mergeCell ref="B226:B227"/>
    <mergeCell ref="C226:D227"/>
    <mergeCell ref="E226:E227"/>
    <mergeCell ref="F226:H226"/>
    <mergeCell ref="W226:W227"/>
    <mergeCell ref="F227:H227"/>
    <mergeCell ref="B228:B229"/>
    <mergeCell ref="C228:D229"/>
    <mergeCell ref="E228:E229"/>
    <mergeCell ref="F228:H228"/>
    <mergeCell ref="W228:W229"/>
    <mergeCell ref="F229:H229"/>
    <mergeCell ref="B222:B223"/>
    <mergeCell ref="C222:D223"/>
    <mergeCell ref="E222:E223"/>
    <mergeCell ref="F222:H222"/>
    <mergeCell ref="W222:W223"/>
    <mergeCell ref="F223:H223"/>
    <mergeCell ref="B224:B225"/>
    <mergeCell ref="C224:D225"/>
    <mergeCell ref="E224:E225"/>
    <mergeCell ref="W214:W215"/>
    <mergeCell ref="F215:H215"/>
    <mergeCell ref="B216:B217"/>
    <mergeCell ref="C216:D217"/>
    <mergeCell ref="E216:E217"/>
    <mergeCell ref="F216:H216"/>
    <mergeCell ref="W216:W217"/>
    <mergeCell ref="F217:H217"/>
    <mergeCell ref="F224:H224"/>
    <mergeCell ref="W224:W225"/>
    <mergeCell ref="F225:H225"/>
    <mergeCell ref="B220:B221"/>
    <mergeCell ref="C220:D221"/>
    <mergeCell ref="E220:E221"/>
    <mergeCell ref="F220:H220"/>
    <mergeCell ref="W220:W221"/>
    <mergeCell ref="F221:H221"/>
    <mergeCell ref="Q210:R210"/>
    <mergeCell ref="F186:H186"/>
    <mergeCell ref="F187:H187"/>
    <mergeCell ref="F188:H188"/>
    <mergeCell ref="F189:H189"/>
    <mergeCell ref="F206:H206"/>
    <mergeCell ref="F207:H207"/>
    <mergeCell ref="F199:H199"/>
    <mergeCell ref="B218:B219"/>
    <mergeCell ref="C218:D219"/>
    <mergeCell ref="F218:H218"/>
    <mergeCell ref="F219:H219"/>
    <mergeCell ref="B214:B215"/>
    <mergeCell ref="C214:D215"/>
    <mergeCell ref="E214:E215"/>
    <mergeCell ref="F214:H214"/>
    <mergeCell ref="A234:D234"/>
    <mergeCell ref="F234:O234"/>
    <mergeCell ref="Q234:W234"/>
    <mergeCell ref="A235:D235"/>
    <mergeCell ref="F235:O235"/>
    <mergeCell ref="Q235:W235"/>
    <mergeCell ref="A230:D230"/>
    <mergeCell ref="F230:O230"/>
    <mergeCell ref="Q230:W230"/>
    <mergeCell ref="A231:D231"/>
    <mergeCell ref="F231:O231"/>
    <mergeCell ref="Q231:W231"/>
    <mergeCell ref="W186:W187"/>
    <mergeCell ref="W188:W189"/>
    <mergeCell ref="W206:W207"/>
    <mergeCell ref="B182:D183"/>
    <mergeCell ref="A182:A183"/>
    <mergeCell ref="V182:V183"/>
    <mergeCell ref="E182:E183"/>
    <mergeCell ref="F182:T182"/>
    <mergeCell ref="F183:H183"/>
    <mergeCell ref="B184:B185"/>
    <mergeCell ref="B186:B187"/>
    <mergeCell ref="E186:E187"/>
    <mergeCell ref="B188:B189"/>
    <mergeCell ref="E188:E189"/>
    <mergeCell ref="B206:B207"/>
    <mergeCell ref="C206:D207"/>
    <mergeCell ref="E206:E207"/>
    <mergeCell ref="C184:D185"/>
    <mergeCell ref="C186:D187"/>
    <mergeCell ref="C188:D189"/>
    <mergeCell ref="B204:B205"/>
    <mergeCell ref="A184:A207"/>
    <mergeCell ref="F184:H184"/>
    <mergeCell ref="F185:H185"/>
    <mergeCell ref="E184:E185"/>
    <mergeCell ref="A174:V174"/>
    <mergeCell ref="A176:E176"/>
    <mergeCell ref="F176:W176"/>
    <mergeCell ref="A171:B171"/>
    <mergeCell ref="C171:D171"/>
    <mergeCell ref="F171:H171"/>
    <mergeCell ref="W171:W172"/>
    <mergeCell ref="A172:B172"/>
    <mergeCell ref="C172:D172"/>
    <mergeCell ref="F172:H172"/>
    <mergeCell ref="A180:W180"/>
    <mergeCell ref="W182:W183"/>
    <mergeCell ref="W184:W185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21:W21"/>
    <mergeCell ref="A22:W22"/>
    <mergeCell ref="C2:E2"/>
    <mergeCell ref="F2:T2"/>
    <mergeCell ref="D4:E4"/>
    <mergeCell ref="F4:J4"/>
    <mergeCell ref="A6:W6"/>
    <mergeCell ref="C3:E3"/>
    <mergeCell ref="F3:T3"/>
    <mergeCell ref="A12:W12"/>
    <mergeCell ref="A13:C13"/>
    <mergeCell ref="D13:W13"/>
    <mergeCell ref="A14:C14"/>
    <mergeCell ref="D14:W14"/>
    <mergeCell ref="A15:C15"/>
    <mergeCell ref="D15:W15"/>
    <mergeCell ref="A8:C8"/>
    <mergeCell ref="D8:W8"/>
    <mergeCell ref="A9:C9"/>
    <mergeCell ref="D9:W9"/>
    <mergeCell ref="A10:C10"/>
    <mergeCell ref="D10:W10"/>
    <mergeCell ref="E194:E195"/>
    <mergeCell ref="F211:H211"/>
    <mergeCell ref="B208:B209"/>
    <mergeCell ref="E208:E209"/>
    <mergeCell ref="B210:B211"/>
    <mergeCell ref="E210:E211"/>
    <mergeCell ref="F208:H208"/>
    <mergeCell ref="F209:H209"/>
    <mergeCell ref="F210:H210"/>
    <mergeCell ref="C208:D209"/>
    <mergeCell ref="C210:D211"/>
    <mergeCell ref="C194:D195"/>
    <mergeCell ref="F194:H194"/>
    <mergeCell ref="F195:H195"/>
    <mergeCell ref="B198:B199"/>
    <mergeCell ref="C198:D199"/>
    <mergeCell ref="E198:E199"/>
    <mergeCell ref="F198:H198"/>
    <mergeCell ref="C202:D203"/>
    <mergeCell ref="E202:E203"/>
    <mergeCell ref="F202:H202"/>
    <mergeCell ref="B194:B195"/>
    <mergeCell ref="F201:H201"/>
    <mergeCell ref="B212:B213"/>
    <mergeCell ref="C212:D213"/>
    <mergeCell ref="E212:E213"/>
    <mergeCell ref="F212:H212"/>
    <mergeCell ref="C196:D197"/>
    <mergeCell ref="F197:H197"/>
    <mergeCell ref="B202:B203"/>
    <mergeCell ref="W212:W213"/>
    <mergeCell ref="F213:H213"/>
    <mergeCell ref="W210:W211"/>
    <mergeCell ref="W208:W209"/>
    <mergeCell ref="B200:B201"/>
    <mergeCell ref="C200:D201"/>
    <mergeCell ref="E200:E201"/>
    <mergeCell ref="F200:H200"/>
    <mergeCell ref="W202:W203"/>
    <mergeCell ref="F203:H203"/>
    <mergeCell ref="E204:E205"/>
    <mergeCell ref="F204:H204"/>
    <mergeCell ref="F205:H205"/>
    <mergeCell ref="C204:D205"/>
    <mergeCell ref="B196:B197"/>
    <mergeCell ref="E196:E197"/>
    <mergeCell ref="F196:H196"/>
    <mergeCell ref="F192:H192"/>
    <mergeCell ref="E192:E193"/>
    <mergeCell ref="F193:H193"/>
    <mergeCell ref="B190:B191"/>
    <mergeCell ref="C190:D191"/>
    <mergeCell ref="E190:E191"/>
    <mergeCell ref="F190:H190"/>
    <mergeCell ref="W190:W191"/>
    <mergeCell ref="F191:H191"/>
    <mergeCell ref="B192:B193"/>
    <mergeCell ref="C192:D193"/>
  </mergeCells>
  <conditionalFormatting sqref="Y46:Y47">
    <cfRule type="cellIs" dxfId="29" priority="84" operator="equal">
      <formula>"Incorrecto existen números que no son fijos"</formula>
    </cfRule>
  </conditionalFormatting>
  <conditionalFormatting sqref="Y51:Y52">
    <cfRule type="cellIs" dxfId="28" priority="83" operator="equal">
      <formula>"Incorrecto existen números que no son fijos"</formula>
    </cfRule>
  </conditionalFormatting>
  <conditionalFormatting sqref="Y82:Y83">
    <cfRule type="cellIs" dxfId="27" priority="77" operator="equal">
      <formula>"Incorrecto existen números que no son fijos"</formula>
    </cfRule>
  </conditionalFormatting>
  <conditionalFormatting sqref="Y77:Y78">
    <cfRule type="cellIs" dxfId="26" priority="78" operator="equal">
      <formula>"Incorrecto existen números que no son fijos"</formula>
    </cfRule>
  </conditionalFormatting>
  <conditionalFormatting sqref="Y108:Y109">
    <cfRule type="cellIs" dxfId="25" priority="72" operator="equal">
      <formula>"Incorrecto existen números que no son fijos"</formula>
    </cfRule>
  </conditionalFormatting>
  <conditionalFormatting sqref="Y113:Y114">
    <cfRule type="cellIs" dxfId="24" priority="71" operator="equal">
      <formula>"Incorrecto existen números que no son fijos"</formula>
    </cfRule>
  </conditionalFormatting>
  <conditionalFormatting sqref="Y137:Y138">
    <cfRule type="cellIs" dxfId="23" priority="66" operator="equal">
      <formula>"Incorrecto existen números que no son fijos"</formula>
    </cfRule>
  </conditionalFormatting>
  <conditionalFormatting sqref="Y142:Y143">
    <cfRule type="cellIs" dxfId="22" priority="65" operator="equal">
      <formula>"Incorrecto existen números que no son fijos"</formula>
    </cfRule>
  </conditionalFormatting>
  <conditionalFormatting sqref="Y166:Y167">
    <cfRule type="cellIs" dxfId="21" priority="60" operator="equal">
      <formula>"Incorrecto existen números que no son fijos"</formula>
    </cfRule>
  </conditionalFormatting>
  <conditionalFormatting sqref="Y171:Y172">
    <cfRule type="cellIs" dxfId="20" priority="59" operator="equal">
      <formula>"Incorrecto existen números que no son fijos"</formula>
    </cfRule>
  </conditionalFormatting>
  <conditionalFormatting sqref="W46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1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7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2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08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3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7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2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6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1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">
      <formula1>"Estratégico, Gestión"</formula1>
    </dataValidation>
    <dataValidation type="list" allowBlank="1" showInputMessage="1" showErrorMessage="1" sqref="C35 W34 C66 W65 W36 C97 W96 W67 C126 W125 W98 C155 W154 W127 W156">
      <formula1>"Eficiencia, Eficacia, Economía, Calidad"</formula1>
    </dataValidation>
    <dataValidation type="list" allowBlank="1" showInputMessage="1" showErrorMessage="1" sqref="Q99:W99 Q68:W68 Q37:W37 Q128:W128 Q157:W157">
      <formula1>"Ascendente, Descendente, Regular, Nominal"</formula1>
    </dataValidation>
    <dataValidation type="list" allowBlank="1" showInputMessage="1" showErrorMessage="1" sqref="G99:J99 G37:J37 G68:J68 G128:J128 G157:J157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55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8" max="24" man="1"/>
    <brk id="154" max="24" man="1"/>
    <brk id="178" max="24" man="1"/>
  </rowBreaks>
  <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Hoja1!$D$2:$D$5</xm:f>
          </x14:formula1>
          <xm:sqref>D14:W14</xm:sqref>
        </x14:dataValidation>
        <x14:dataValidation type="list" allowBlank="1" showInputMessage="1" showErrorMessage="1">
          <x14:formula1>
            <xm:f>Hoja1!$E$2:$E$29</xm:f>
          </x14:formula1>
          <xm:sqref>D15</xm:sqref>
        </x14:dataValidation>
        <x14:dataValidation type="list" allowBlank="1" showInputMessage="1" showErrorMessage="1">
          <x14:formula1>
            <xm:f>Hoja1!$F$2:$F$112</xm:f>
          </x14:formula1>
          <xm:sqref>D16</xm:sqref>
        </x14:dataValidation>
        <x14:dataValidation type="list" allowBlank="1" showInputMessage="1" showErrorMessage="1">
          <x14:formula1>
            <xm:f>Hoja1!$G$2:$G$5</xm:f>
          </x14:formula1>
          <xm:sqref>A20:W20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EDUCACION 2016</vt:lpstr>
      <vt:lpstr>'EDUCACION 2016'!Área_de_impresión</vt:lpstr>
      <vt:lpstr>'Instructivo de llenado-Formato'!Área_de_impresión</vt:lpstr>
      <vt:lpstr>'EDUCACION 2016'!finalidad</vt:lpstr>
      <vt:lpstr>'EDUCACION 2016'!funcion1</vt:lpstr>
      <vt:lpstr>'EDUCACION 2016'!funcion2</vt:lpstr>
      <vt:lpstr>'EDUCACION 2016'!funcion3</vt:lpstr>
      <vt:lpstr>'EDUCACION 2016'!funcion4</vt:lpstr>
      <vt:lpstr>'EDUCACION 2016'!Rfinalidad</vt:lpstr>
      <vt:lpstr>'EDUCACION 2016'!Rfuncion1</vt:lpstr>
      <vt:lpstr>'EDUCACION 2016'!Rfuncion3</vt:lpstr>
      <vt:lpstr>'EDUCACION 2016'!Títulos_a_imprimir</vt:lpstr>
    </vt:vector>
  </TitlesOfParts>
  <Company>H. CONGRESO DEL ESTADO DE PUEBLA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santiago</cp:lastModifiedBy>
  <cp:lastPrinted>2017-01-21T17:14:14Z</cp:lastPrinted>
  <dcterms:created xsi:type="dcterms:W3CDTF">2012-07-03T15:10:24Z</dcterms:created>
  <dcterms:modified xsi:type="dcterms:W3CDTF">2017-01-21T17:17:02Z</dcterms:modified>
</cp:coreProperties>
</file>